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kmusicalmarket-my.sharepoint.com/personal/subinn_kmusicalmarket_onmicrosoft_com/Documents/박수빈/2026/1. K-뮤지컬 창제작 복합공간 지원/공고문 및 신청서/"/>
    </mc:Choice>
  </mc:AlternateContent>
  <xr:revisionPtr revIDLastSave="3" documentId="13_ncr:1_{9F818B36-E3FB-4929-940A-D99DEBAE9E50}" xr6:coauthVersionLast="47" xr6:coauthVersionMax="47" xr10:uidLastSave="{27766648-B909-47C7-BCF8-61A860A86635}"/>
  <bookViews>
    <workbookView xWindow="28680" yWindow="-3600" windowWidth="16440" windowHeight="28320" xr2:uid="{00000000-000D-0000-FFFF-FFFF00000000}"/>
  </bookViews>
  <sheets>
    <sheet name="예산총괄표" sheetId="12" r:id="rId1"/>
    <sheet name="예산집행계획" sheetId="6" r:id="rId2"/>
    <sheet name="지원가능항목" sheetId="10" r:id="rId3"/>
  </sheets>
  <definedNames>
    <definedName name="_xlnm.Print_Area" localSheetId="1">예산집행계획!$A$1:$AE$44</definedName>
    <definedName name="_xlnm.Print_Area" localSheetId="0">예산총괄표!$B$1:$Q$13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E45" i="6" l="1"/>
  <c r="R44" i="6" s="1"/>
  <c r="R43" i="6" s="1"/>
  <c r="Q45" i="6"/>
  <c r="AE44" i="6"/>
  <c r="Q44" i="6"/>
  <c r="D44" i="6"/>
  <c r="AF44" i="6" s="1"/>
  <c r="AF43" i="6" s="1"/>
  <c r="D43" i="6"/>
  <c r="AE42" i="6"/>
  <c r="Q42" i="6"/>
  <c r="AE41" i="6"/>
  <c r="R39" i="6" s="1"/>
  <c r="Q41" i="6"/>
  <c r="D39" i="6" s="1"/>
  <c r="AE40" i="6"/>
  <c r="Q40" i="6"/>
  <c r="AE39" i="6"/>
  <c r="Q39" i="6"/>
  <c r="AE38" i="6"/>
  <c r="R38" i="6"/>
  <c r="Q38" i="6"/>
  <c r="D38" i="6"/>
  <c r="D8" i="6" s="1"/>
  <c r="AE37" i="6"/>
  <c r="Q37" i="6"/>
  <c r="AE36" i="6"/>
  <c r="R34" i="6" s="1"/>
  <c r="D18" i="12" s="1"/>
  <c r="Q36" i="6"/>
  <c r="D34" i="6" s="1"/>
  <c r="AE35" i="6"/>
  <c r="Q35" i="6"/>
  <c r="AE34" i="6"/>
  <c r="Q34" i="6"/>
  <c r="AE33" i="6"/>
  <c r="Q33" i="6"/>
  <c r="AE32" i="6"/>
  <c r="R32" i="6"/>
  <c r="D17" i="12" s="1"/>
  <c r="Q32" i="6"/>
  <c r="D32" i="6" s="1"/>
  <c r="AE31" i="6"/>
  <c r="R30" i="6" s="1"/>
  <c r="Q31" i="6"/>
  <c r="D30" i="6" s="1"/>
  <c r="AE30" i="6"/>
  <c r="Q30" i="6"/>
  <c r="AE29" i="6"/>
  <c r="Q29" i="6"/>
  <c r="AE28" i="6"/>
  <c r="R28" i="6"/>
  <c r="Q28" i="6"/>
  <c r="D28" i="6" s="1"/>
  <c r="AF28" i="6" s="1"/>
  <c r="AE27" i="6"/>
  <c r="Q27" i="6"/>
  <c r="AE26" i="6"/>
  <c r="Q26" i="6"/>
  <c r="AE25" i="6"/>
  <c r="Q25" i="6"/>
  <c r="AE24" i="6"/>
  <c r="Q24" i="6"/>
  <c r="AE23" i="6"/>
  <c r="Q23" i="6"/>
  <c r="AE22" i="6"/>
  <c r="Q22" i="6"/>
  <c r="AE21" i="6"/>
  <c r="Q21" i="6"/>
  <c r="AE20" i="6"/>
  <c r="Q20" i="6"/>
  <c r="AE19" i="6"/>
  <c r="Q19" i="6"/>
  <c r="D18" i="6" s="1"/>
  <c r="AE18" i="6"/>
  <c r="AE46" i="6" s="1"/>
  <c r="Q18" i="6"/>
  <c r="Q46" i="6" s="1"/>
  <c r="D10" i="6"/>
  <c r="D19" i="12"/>
  <c r="D20" i="12"/>
  <c r="C19" i="12"/>
  <c r="E19" i="12" s="1"/>
  <c r="C20" i="12"/>
  <c r="E20" i="12" s="1"/>
  <c r="AF32" i="6" l="1"/>
  <c r="D6" i="6"/>
  <c r="C17" i="12"/>
  <c r="E17" i="12" s="1"/>
  <c r="AF39" i="6"/>
  <c r="D9" i="6"/>
  <c r="D17" i="6"/>
  <c r="D46" i="6" s="1"/>
  <c r="D5" i="6"/>
  <c r="C16" i="12"/>
  <c r="AF34" i="6"/>
  <c r="D7" i="6"/>
  <c r="AF30" i="6"/>
  <c r="AF38" i="6"/>
  <c r="R18" i="6"/>
  <c r="R17" i="6" s="1"/>
  <c r="C18" i="12"/>
  <c r="E18" i="12" s="1"/>
  <c r="AF18" i="6" l="1"/>
  <c r="AF17" i="6" s="1"/>
  <c r="AF46" i="6" s="1"/>
  <c r="R46" i="6"/>
  <c r="D12" i="6"/>
  <c r="D11" i="6"/>
  <c r="D13" i="6" s="1"/>
  <c r="D21" i="12"/>
  <c r="F8" i="6" l="1"/>
  <c r="F10" i="6"/>
  <c r="F5" i="6"/>
  <c r="F11" i="6" s="1"/>
  <c r="F13" i="6" s="1"/>
  <c r="F7" i="6"/>
  <c r="F6" i="6"/>
  <c r="F9" i="6"/>
  <c r="F12" i="6"/>
  <c r="D16" i="12"/>
  <c r="E16" i="12" s="1"/>
  <c r="C21" i="12"/>
  <c r="E21" i="12" s="1"/>
  <c r="D22" i="12" l="1"/>
  <c r="C22" i="12" l="1"/>
  <c r="D12" i="12" l="1"/>
  <c r="E22" i="12"/>
  <c r="F20" i="12" l="1"/>
  <c r="F19" i="12"/>
  <c r="F17" i="12"/>
  <c r="F18" i="12"/>
  <c r="F21" i="12"/>
  <c r="F16" i="12"/>
  <c r="C23" i="12"/>
  <c r="D23" i="12"/>
  <c r="F22" i="12" l="1"/>
  <c r="E23" i="12"/>
</calcChain>
</file>

<file path=xl/sharedStrings.xml><?xml version="1.0" encoding="utf-8"?>
<sst xmlns="http://schemas.openxmlformats.org/spreadsheetml/2006/main" count="399" uniqueCount="88">
  <si>
    <t>명</t>
    <phoneticPr fontId="3" type="noConversion"/>
  </si>
  <si>
    <t>=</t>
    <phoneticPr fontId="3" type="noConversion"/>
  </si>
  <si>
    <t>목</t>
    <phoneticPr fontId="2" type="noConversion"/>
  </si>
  <si>
    <t>세목</t>
    <phoneticPr fontId="2" type="noConversion"/>
  </si>
  <si>
    <t>단가</t>
    <phoneticPr fontId="3" type="noConversion"/>
  </si>
  <si>
    <t>*</t>
    <phoneticPr fontId="3" type="noConversion"/>
  </si>
  <si>
    <t>수량</t>
    <phoneticPr fontId="3" type="noConversion"/>
  </si>
  <si>
    <t>단위</t>
    <phoneticPr fontId="3" type="noConversion"/>
  </si>
  <si>
    <t>총액</t>
    <phoneticPr fontId="3" type="noConversion"/>
  </si>
  <si>
    <t>총계</t>
    <phoneticPr fontId="3" type="noConversion"/>
  </si>
  <si>
    <t>일반수용비</t>
    <phoneticPr fontId="3" type="noConversion"/>
  </si>
  <si>
    <t>세부내용</t>
    <phoneticPr fontId="3" type="noConversion"/>
  </si>
  <si>
    <t>(단위:원)</t>
  </si>
  <si>
    <t>세세목</t>
    <phoneticPr fontId="3" type="noConversion"/>
  </si>
  <si>
    <t>회</t>
    <phoneticPr fontId="3" type="noConversion"/>
  </si>
  <si>
    <t>소계</t>
    <phoneticPr fontId="3" type="noConversion"/>
  </si>
  <si>
    <t>개월</t>
    <phoneticPr fontId="3" type="noConversion"/>
  </si>
  <si>
    <t xml:space="preserve">[운영비] </t>
    <phoneticPr fontId="2" type="noConversion"/>
  </si>
  <si>
    <t>[여비]</t>
    <phoneticPr fontId="2" type="noConversion"/>
  </si>
  <si>
    <t xml:space="preserve">ㅇ </t>
    <phoneticPr fontId="3" type="noConversion"/>
  </si>
  <si>
    <t>ㅇ 연출 사례비</t>
    <phoneticPr fontId="3" type="noConversion"/>
  </si>
  <si>
    <t>ㅇ 장비 임차료 (OO장비, OO장비)</t>
    <phoneticPr fontId="3" type="noConversion"/>
  </si>
  <si>
    <t>ㅇ 상해보험료</t>
    <phoneticPr fontId="3" type="noConversion"/>
  </si>
  <si>
    <t>국고보조금 소계</t>
    <phoneticPr fontId="3" type="noConversion"/>
  </si>
  <si>
    <t>자부담 소계</t>
    <phoneticPr fontId="3" type="noConversion"/>
  </si>
  <si>
    <t>ㅇ 숙박비</t>
    <phoneticPr fontId="3" type="noConversion"/>
  </si>
  <si>
    <t xml:space="preserve">자부담 - 산출근거  </t>
    <phoneticPr fontId="3" type="noConversion"/>
  </si>
  <si>
    <t xml:space="preserve">국고보조금- 산출근거  </t>
    <phoneticPr fontId="3" type="noConversion"/>
  </si>
  <si>
    <t>구분</t>
    <phoneticPr fontId="3" type="noConversion"/>
  </si>
  <si>
    <t>임차비</t>
    <phoneticPr fontId="3" type="noConversion"/>
  </si>
  <si>
    <t xml:space="preserve">총 사업비 </t>
    <phoneticPr fontId="3" type="noConversion"/>
  </si>
  <si>
    <t>신청단체명</t>
    <phoneticPr fontId="5" type="noConversion"/>
  </si>
  <si>
    <t>공연명</t>
    <phoneticPr fontId="3" type="noConversion"/>
  </si>
  <si>
    <t>ㅇ 출연자 사례비</t>
    <phoneticPr fontId="3" type="noConversion"/>
  </si>
  <si>
    <t>ㅇ 연주자 사례비</t>
    <phoneticPr fontId="3" type="noConversion"/>
  </si>
  <si>
    <t>박</t>
    <phoneticPr fontId="3" type="noConversion"/>
  </si>
  <si>
    <t>ㅇ 기술감독 사례비</t>
    <phoneticPr fontId="3" type="noConversion"/>
  </si>
  <si>
    <t>공공요금 및 제세</t>
    <phoneticPr fontId="3" type="noConversion"/>
  </si>
  <si>
    <t>공공요금 
및 제세</t>
    <phoneticPr fontId="3" type="noConversion"/>
  </si>
  <si>
    <t>일반용역비</t>
    <phoneticPr fontId="3" type="noConversion"/>
  </si>
  <si>
    <t>ㅇ 전문가 활용비</t>
    <phoneticPr fontId="3" type="noConversion"/>
  </si>
  <si>
    <t>ㅇ 임차료</t>
    <phoneticPr fontId="3" type="noConversion"/>
  </si>
  <si>
    <t>ㅇ 보험료</t>
    <phoneticPr fontId="3" type="noConversion"/>
  </si>
  <si>
    <t>* 사업 예산 세부 계획은 제출 후 변경 불가합니다. * 세세목과 산출근거는 예시이므로, 사업비 산정기준을 참고로 하여 사업내용에 따라 작성하시기 바랍니다</t>
    <phoneticPr fontId="3" type="noConversion"/>
  </si>
  <si>
    <t xml:space="preserve"> 공연일정  00월 00일~00월 00일, 총   일  / 공연횟수 총   회   </t>
    <phoneticPr fontId="3" type="noConversion"/>
  </si>
  <si>
    <t>금액(원)</t>
    <phoneticPr fontId="3" type="noConversion"/>
  </si>
  <si>
    <t>1. 공연 일반 정보</t>
    <phoneticPr fontId="3" type="noConversion"/>
  </si>
  <si>
    <t>2. 보조금 지원 신청액</t>
    <phoneticPr fontId="3" type="noConversion"/>
  </si>
  <si>
    <t>&lt;2026년 예산 산출표&gt;</t>
    <phoneticPr fontId="3" type="noConversion"/>
  </si>
  <si>
    <t>&lt;보조금 지원 및 자부담 사용 가능 예산 항목&gt;</t>
    <phoneticPr fontId="36" type="noConversion"/>
  </si>
  <si>
    <t>3. 예산 산출표</t>
    <phoneticPr fontId="3" type="noConversion"/>
  </si>
  <si>
    <t>합계</t>
    <phoneticPr fontId="3" type="noConversion"/>
  </si>
  <si>
    <t>비율</t>
    <phoneticPr fontId="3" type="noConversion"/>
  </si>
  <si>
    <t xml:space="preserve"> (국문)                                        (영문)</t>
    <phoneticPr fontId="3" type="noConversion"/>
  </si>
  <si>
    <t>ㅇ 교통비</t>
    <phoneticPr fontId="3" type="noConversion"/>
  </si>
  <si>
    <t>국내여비</t>
    <phoneticPr fontId="3" type="noConversion"/>
  </si>
  <si>
    <t>복리후생비</t>
    <phoneticPr fontId="3" type="noConversion"/>
  </si>
  <si>
    <t>ㅇ 예술인고용보험료</t>
    <phoneticPr fontId="3" type="noConversion"/>
  </si>
  <si>
    <t>ㅇ 홍보비</t>
    <phoneticPr fontId="3" type="noConversion"/>
  </si>
  <si>
    <t>ㅇ 회계검증수수료</t>
    <phoneticPr fontId="3" type="noConversion"/>
  </si>
  <si>
    <t>ㅇ 조명 용역비</t>
    <phoneticPr fontId="3" type="noConversion"/>
  </si>
  <si>
    <t>ㅇ 음향 용역비</t>
    <phoneticPr fontId="3" type="noConversion"/>
  </si>
  <si>
    <t>ㅇ 예술인산재보험료</t>
    <phoneticPr fontId="3" type="noConversion"/>
  </si>
  <si>
    <t>ㅇ 연습공간 임차료</t>
    <phoneticPr fontId="3" type="noConversion"/>
  </si>
  <si>
    <t>ㅇ 악기 대여료</t>
    <phoneticPr fontId="3" type="noConversion"/>
  </si>
  <si>
    <t>ㅇ 무대 용역비</t>
    <phoneticPr fontId="3" type="noConversion"/>
  </si>
  <si>
    <t xml:space="preserve"> * 총 사업비(지원금+자부담)의 30% 자부담 구성 필수 
 * 예산 편성 시 지원금 자부담 공동 편성 필수 
 * 여비 집행 시, 공무원 여비규정 단가 초과 집행 불가
 * 상기 예산편성 항목 외 신청사업 관련 예술경영지원센터 사업담당자와 협의 후 편성·변경 가능</t>
    <phoneticPr fontId="36" type="noConversion"/>
  </si>
  <si>
    <t>▲ 30% 이상</t>
    <phoneticPr fontId="3" type="noConversion"/>
  </si>
  <si>
    <r>
      <rPr>
        <b/>
        <sz val="11"/>
        <color rgb="FF000000"/>
        <rFont val="맑은 고딕"/>
        <family val="3"/>
        <charset val="129"/>
        <scheme val="major"/>
      </rPr>
      <t xml:space="preserve"> ◆ 보조금/자부담 공통 지원 예산 항목</t>
    </r>
    <r>
      <rPr>
        <sz val="11"/>
        <color rgb="FF000000"/>
        <rFont val="맑은 고딕"/>
        <family val="3"/>
        <charset val="129"/>
        <scheme val="major"/>
      </rPr>
      <t xml:space="preserve">
- </t>
    </r>
    <r>
      <rPr>
        <b/>
        <u/>
        <sz val="11"/>
        <color rgb="FF000000"/>
        <rFont val="맑은 고딕"/>
        <family val="3"/>
        <charset val="129"/>
        <scheme val="major"/>
      </rPr>
      <t>일반수용비</t>
    </r>
    <r>
      <rPr>
        <sz val="11"/>
        <color rgb="FF000000"/>
        <rFont val="맑은 고딕"/>
        <family val="3"/>
        <charset val="129"/>
        <scheme val="major"/>
      </rPr>
      <t xml:space="preserve"> : 전문가활용비(연출·배우·연주자 등 창작진, 기술 및 진행 인력 등), 홍보</t>
    </r>
    <r>
      <rPr>
        <sz val="11"/>
        <color rgb="FF000000"/>
        <rFont val="맑은 고딕"/>
        <family val="3"/>
        <charset val="129"/>
      </rPr>
      <t>·</t>
    </r>
    <r>
      <rPr>
        <sz val="11"/>
        <color rgb="FF000000"/>
        <rFont val="맑은 고딕"/>
        <family val="3"/>
        <charset val="129"/>
        <scheme val="major"/>
      </rPr>
      <t xml:space="preserve">마케팅비, 원작저작권료(로열티 수수료), </t>
    </r>
    <r>
      <rPr>
        <b/>
        <sz val="11"/>
        <color rgb="FF000000"/>
        <rFont val="맑은 고딕"/>
        <family val="3"/>
        <charset val="129"/>
        <scheme val="major"/>
      </rPr>
      <t>회계검증수수료(필수)</t>
    </r>
    <r>
      <rPr>
        <sz val="11"/>
        <color rgb="FF000000"/>
        <rFont val="맑은 고딕"/>
        <family val="3"/>
        <charset val="129"/>
        <scheme val="major"/>
      </rPr>
      <t xml:space="preserve">, 물품운송비
- </t>
    </r>
    <r>
      <rPr>
        <b/>
        <u/>
        <sz val="11"/>
        <color rgb="FF000000"/>
        <rFont val="맑은 고딕"/>
        <family val="3"/>
        <charset val="129"/>
        <scheme val="major"/>
      </rPr>
      <t>공공요금 및 제세</t>
    </r>
    <r>
      <rPr>
        <sz val="11"/>
        <color rgb="FF000000"/>
        <rFont val="맑은 고딕"/>
        <family val="3"/>
        <charset val="129"/>
        <scheme val="major"/>
      </rPr>
      <t xml:space="preserve"> : </t>
    </r>
    <r>
      <rPr>
        <b/>
        <sz val="11"/>
        <color rgb="FF000000"/>
        <rFont val="맑은 고딕"/>
        <family val="3"/>
        <charset val="129"/>
        <scheme val="major"/>
      </rPr>
      <t>상해보험료(필수), 예술인 산재보험료(필수)</t>
    </r>
    <r>
      <rPr>
        <sz val="11"/>
        <color rgb="FF000000"/>
        <rFont val="맑은 고딕"/>
        <family val="3"/>
        <charset val="129"/>
        <scheme val="major"/>
      </rPr>
      <t xml:space="preserve">
</t>
    </r>
    <r>
      <rPr>
        <sz val="10"/>
        <color rgb="FF0000CC"/>
        <rFont val="맑은 고딕"/>
        <family val="3"/>
        <charset val="129"/>
        <scheme val="major"/>
      </rPr>
      <t xml:space="preserve">  * 사업참여자 가입 필수</t>
    </r>
    <r>
      <rPr>
        <sz val="11"/>
        <color rgb="FF000000"/>
        <rFont val="맑은 고딕"/>
        <family val="3"/>
        <charset val="129"/>
      </rPr>
      <t xml:space="preserve">
- </t>
    </r>
    <r>
      <rPr>
        <b/>
        <u/>
        <sz val="11"/>
        <color rgb="FF000000"/>
        <rFont val="맑은 고딕"/>
        <family val="3"/>
        <charset val="129"/>
      </rPr>
      <t>임차료</t>
    </r>
    <r>
      <rPr>
        <sz val="11"/>
        <color rgb="FF000000"/>
        <rFont val="맑은 고딕"/>
        <family val="3"/>
        <charset val="129"/>
      </rPr>
      <t xml:space="preserve"> : 연습공간 임차료, 장비 임차료, 악기 대여료
</t>
    </r>
    <r>
      <rPr>
        <sz val="10"/>
        <color rgb="FF0000CC"/>
        <rFont val="맑은 고딕"/>
        <family val="3"/>
        <charset val="129"/>
      </rPr>
      <t xml:space="preserve">  * 신청주체 소유·관리 연습공간 임차료는 지급 불가 </t>
    </r>
    <r>
      <rPr>
        <sz val="11"/>
        <color rgb="FF000000"/>
        <rFont val="맑은 고딕"/>
        <family val="3"/>
        <charset val="129"/>
      </rPr>
      <t xml:space="preserve">
- </t>
    </r>
    <r>
      <rPr>
        <b/>
        <u/>
        <sz val="11"/>
        <color rgb="FF000000"/>
        <rFont val="맑은 고딕"/>
        <family val="3"/>
        <charset val="129"/>
      </rPr>
      <t>복리후생비</t>
    </r>
    <r>
      <rPr>
        <sz val="11"/>
        <color rgb="FF000000"/>
        <rFont val="맑은 고딕"/>
        <family val="3"/>
        <charset val="129"/>
      </rPr>
      <t xml:space="preserve"> : </t>
    </r>
    <r>
      <rPr>
        <b/>
        <sz val="11"/>
        <color rgb="FF000000"/>
        <rFont val="맑은 고딕"/>
        <family val="3"/>
        <charset val="129"/>
      </rPr>
      <t>예술인고용보험료(사업주 부담분) (필수)</t>
    </r>
    <r>
      <rPr>
        <sz val="11"/>
        <color rgb="FF000000"/>
        <rFont val="맑은 고딕"/>
        <family val="3"/>
        <charset val="129"/>
      </rPr>
      <t xml:space="preserve">
</t>
    </r>
    <r>
      <rPr>
        <sz val="10"/>
        <color rgb="FF0000CC"/>
        <rFont val="맑은 고딕"/>
        <family val="3"/>
        <charset val="129"/>
      </rPr>
      <t xml:space="preserve">  * 작품 활동기간 산정하여 사업주 부담분 납부</t>
    </r>
    <r>
      <rPr>
        <sz val="11"/>
        <color rgb="FF0000CC"/>
        <rFont val="맑은 고딕"/>
        <family val="3"/>
        <charset val="129"/>
      </rPr>
      <t xml:space="preserve">
</t>
    </r>
    <r>
      <rPr>
        <sz val="11"/>
        <color rgb="FF000000"/>
        <rFont val="맑은 고딕"/>
        <family val="3"/>
        <charset val="129"/>
      </rPr>
      <t xml:space="preserve">- </t>
    </r>
    <r>
      <rPr>
        <b/>
        <u/>
        <sz val="11"/>
        <color rgb="FF000000"/>
        <rFont val="맑은 고딕"/>
        <family val="3"/>
        <charset val="129"/>
      </rPr>
      <t>일반용역비</t>
    </r>
    <r>
      <rPr>
        <sz val="11"/>
        <color rgb="FF000000"/>
        <rFont val="맑은 고딕"/>
        <family val="3"/>
        <charset val="129"/>
      </rPr>
      <t xml:space="preserve"> : 무대·소품 제작 용역비, 의상 제작 용역비, 조명용역비, 음향용역비, 무대용역비, 티켓/홍보/마케팅 용역비
- </t>
    </r>
    <r>
      <rPr>
        <b/>
        <u/>
        <sz val="11"/>
        <color rgb="FF000000"/>
        <rFont val="맑은 고딕"/>
        <family val="3"/>
        <charset val="129"/>
      </rPr>
      <t>국내여비</t>
    </r>
    <r>
      <rPr>
        <sz val="11"/>
        <color rgb="FF000000"/>
        <rFont val="맑은 고딕"/>
        <family val="3"/>
        <charset val="129"/>
      </rPr>
      <t xml:space="preserve"> : 숙박비, 교통비</t>
    </r>
    <r>
      <rPr>
        <sz val="11"/>
        <color rgb="FF000000"/>
        <rFont val="맑은 고딕"/>
        <family val="3"/>
        <charset val="129"/>
        <scheme val="major"/>
      </rPr>
      <t xml:space="preserve">
</t>
    </r>
    <r>
      <rPr>
        <sz val="9"/>
        <color rgb="FF0000CC"/>
        <rFont val="맑은 고딕"/>
        <family val="3"/>
        <charset val="129"/>
        <scheme val="major"/>
      </rPr>
      <t xml:space="preserve">  * 공무원 여비 기준 준수</t>
    </r>
    <phoneticPr fontId="3" type="noConversion"/>
  </si>
  <si>
    <t>신청 공연 일정, 공연횟수</t>
    <phoneticPr fontId="5" type="noConversion"/>
  </si>
  <si>
    <t>&lt;대형 뮤지컬 시범공연 지원&gt; 총사업비 예산 총괄표</t>
    <phoneticPr fontId="3" type="noConversion"/>
  </si>
  <si>
    <t>총 참여자 규모</t>
    <phoneticPr fontId="3" type="noConversion"/>
  </si>
  <si>
    <t>총                     명</t>
    <phoneticPr fontId="3" type="noConversion"/>
  </si>
  <si>
    <t>출연자                명</t>
    <phoneticPr fontId="3" type="noConversion"/>
  </si>
  <si>
    <t>창제작진·스태프             명</t>
    <phoneticPr fontId="3" type="noConversion"/>
  </si>
  <si>
    <t>신청액(최대 1,000백만원)</t>
    <phoneticPr fontId="3" type="noConversion"/>
  </si>
  <si>
    <r>
      <t xml:space="preserve">국고보조금(원) 
</t>
    </r>
    <r>
      <rPr>
        <sz val="9"/>
        <color rgb="FF0000CC"/>
        <rFont val="맑은 고딕"/>
        <family val="3"/>
        <charset val="129"/>
        <scheme val="minor"/>
      </rPr>
      <t>*수식 및 금액 최종 확인 필요</t>
    </r>
    <phoneticPr fontId="3" type="noConversion"/>
  </si>
  <si>
    <r>
      <t xml:space="preserve">자부담금(원) 
</t>
    </r>
    <r>
      <rPr>
        <sz val="9"/>
        <color rgb="FF0000CC"/>
        <rFont val="맑은 고딕"/>
        <family val="3"/>
        <charset val="129"/>
        <scheme val="minor"/>
      </rPr>
      <t>*수식 및 금액 최종 확인 필요</t>
    </r>
    <phoneticPr fontId="3" type="noConversion"/>
  </si>
  <si>
    <r>
      <t xml:space="preserve">비중
</t>
    </r>
    <r>
      <rPr>
        <sz val="9"/>
        <color rgb="FF0000CC"/>
        <rFont val="맑은 고딕"/>
        <family val="3"/>
        <charset val="129"/>
        <scheme val="minor"/>
      </rPr>
      <t>*비율 고정값</t>
    </r>
    <phoneticPr fontId="3" type="noConversion"/>
  </si>
  <si>
    <r>
      <t xml:space="preserve">예산(원) 
</t>
    </r>
    <r>
      <rPr>
        <sz val="9"/>
        <color rgb="FF0000CC"/>
        <rFont val="맑은 고딕"/>
        <family val="3"/>
        <charset val="129"/>
        <scheme val="major"/>
      </rPr>
      <t>*수식 및 금액 최종 확인 필요</t>
    </r>
    <phoneticPr fontId="3" type="noConversion"/>
  </si>
  <si>
    <r>
      <t xml:space="preserve">비중
</t>
    </r>
    <r>
      <rPr>
        <sz val="9"/>
        <color rgb="FF0000CC"/>
        <rFont val="맑은 고딕"/>
        <family val="3"/>
        <charset val="129"/>
        <scheme val="major"/>
      </rPr>
      <t>*비율 고정값</t>
    </r>
    <phoneticPr fontId="3" type="noConversion"/>
  </si>
  <si>
    <t>총 사업비</t>
    <phoneticPr fontId="3" type="noConversion"/>
  </si>
  <si>
    <t>ㅇ 공연장 대관료</t>
    <phoneticPr fontId="3" type="noConversion"/>
  </si>
  <si>
    <t>ㅇ 티켓/홍보마케팅 용역비</t>
    <phoneticPr fontId="3" type="noConversion"/>
  </si>
  <si>
    <r>
      <t xml:space="preserve"> ◆ </t>
    </r>
    <r>
      <rPr>
        <b/>
        <sz val="11"/>
        <rFont val="맑은 고딕"/>
        <family val="3"/>
        <charset val="129"/>
        <scheme val="minor"/>
      </rPr>
      <t>보조금/자부담 공통 예산 편성</t>
    </r>
    <r>
      <rPr>
        <b/>
        <sz val="11"/>
        <rFont val="맑은 고딕"/>
        <family val="3"/>
        <charset val="129"/>
      </rPr>
      <t>·사용</t>
    </r>
    <r>
      <rPr>
        <b/>
        <sz val="11"/>
        <rFont val="맑은 고딕"/>
        <family val="3"/>
        <charset val="129"/>
        <scheme val="minor"/>
      </rPr>
      <t xml:space="preserve"> 불가 항목</t>
    </r>
    <r>
      <rPr>
        <sz val="11"/>
        <rFont val="맑은 고딕"/>
        <family val="3"/>
        <charset val="129"/>
        <scheme val="minor"/>
      </rPr>
      <t xml:space="preserve">
- </t>
    </r>
    <r>
      <rPr>
        <b/>
        <u/>
        <sz val="11"/>
        <rFont val="맑은 고딕"/>
        <family val="3"/>
        <charset val="129"/>
        <scheme val="minor"/>
      </rPr>
      <t>인건비</t>
    </r>
    <r>
      <rPr>
        <sz val="11"/>
        <rFont val="맑은 고딕"/>
        <family val="3"/>
        <charset val="129"/>
        <scheme val="minor"/>
      </rPr>
      <t xml:space="preserve"> : 상근인력 인건비
- </t>
    </r>
    <r>
      <rPr>
        <b/>
        <u/>
        <sz val="11"/>
        <rFont val="맑은 고딕"/>
        <family val="3"/>
        <charset val="129"/>
        <scheme val="minor"/>
      </rPr>
      <t>일반수용비</t>
    </r>
    <r>
      <rPr>
        <sz val="11"/>
        <rFont val="맑은 고딕"/>
        <family val="3"/>
        <charset val="129"/>
        <scheme val="minor"/>
      </rPr>
      <t xml:space="preserve"> : 소모품비(단체 운영 관련 비용), 자산취득비(악기 구입비 등)
- </t>
    </r>
    <r>
      <rPr>
        <b/>
        <u/>
        <sz val="11"/>
        <rFont val="맑은 고딕"/>
        <family val="3"/>
        <charset val="129"/>
        <scheme val="minor"/>
      </rPr>
      <t>임차료</t>
    </r>
    <r>
      <rPr>
        <sz val="11"/>
        <rFont val="맑은 고딕"/>
        <family val="3"/>
        <charset val="129"/>
        <scheme val="minor"/>
      </rPr>
      <t xml:space="preserve"> : 사무기기 임차료 
- </t>
    </r>
    <r>
      <rPr>
        <b/>
        <u/>
        <sz val="11"/>
        <rFont val="맑은 고딕"/>
        <family val="3"/>
        <charset val="129"/>
        <scheme val="minor"/>
      </rPr>
      <t>국내여비</t>
    </r>
    <r>
      <rPr>
        <sz val="11"/>
        <rFont val="맑은 고딕"/>
        <family val="3"/>
        <charset val="129"/>
        <scheme val="minor"/>
      </rPr>
      <t xml:space="preserve"> : 일비, 식비
- </t>
    </r>
    <r>
      <rPr>
        <b/>
        <u/>
        <sz val="11"/>
        <rFont val="맑은 고딕"/>
        <family val="3"/>
        <charset val="129"/>
        <scheme val="minor"/>
      </rPr>
      <t>업무추진비</t>
    </r>
    <r>
      <rPr>
        <sz val="11"/>
        <rFont val="맑은 고딕"/>
        <family val="3"/>
        <charset val="129"/>
        <scheme val="minor"/>
      </rPr>
      <t xml:space="preserve"> : 회의 진행 경비(다과, 식대 등)</t>
    </r>
    <phoneticPr fontId="36" type="noConversion"/>
  </si>
  <si>
    <t>예상 공연장</t>
    <phoneticPr fontId="3" type="noConversion"/>
  </si>
  <si>
    <t>☜ 총 사업비의 30% 이상</t>
    <phoneticPr fontId="3" type="noConversion"/>
  </si>
  <si>
    <t>자부담 (총사업비의 30% 이상)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</si>
</sst>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176" formatCode="_ * #,##0_ ;_ * \-#,##0_ ;_ * &quot;-&quot;_ ;_ @_ "/>
    <numFmt numFmtId="177" formatCode="0.0%"/>
    <numFmt numFmtId="178" formatCode="#,##0.0_ "/>
    <numFmt numFmtId="179" formatCode="#,##0_);[Red]\(#,##0\)"/>
  </numFmts>
  <fonts count="60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8"/>
      <name val="굴림체"/>
      <family val="3"/>
      <charset val="129"/>
    </font>
    <font>
      <sz val="8"/>
      <name val="돋움"/>
      <family val="3"/>
      <charset val="129"/>
    </font>
    <font>
      <sz val="11"/>
      <name val="돋움"/>
      <family val="3"/>
      <charset val="129"/>
    </font>
    <font>
      <sz val="8"/>
      <name val="맑은 고딕"/>
      <family val="3"/>
      <charset val="129"/>
    </font>
    <font>
      <sz val="10"/>
      <name val="Helv"/>
      <family val="2"/>
    </font>
    <font>
      <b/>
      <sz val="12"/>
      <name val="바탕체"/>
      <family val="1"/>
      <charset val="129"/>
    </font>
    <font>
      <sz val="11"/>
      <color indexed="8"/>
      <name val="맑은 고딕"/>
      <family val="3"/>
      <charset val="129"/>
    </font>
    <font>
      <sz val="11"/>
      <color indexed="9"/>
      <name val="맑은 고딕"/>
      <family val="3"/>
      <charset val="129"/>
    </font>
    <font>
      <sz val="11"/>
      <color indexed="20"/>
      <name val="맑은 고딕"/>
      <family val="3"/>
      <charset val="129"/>
    </font>
    <font>
      <b/>
      <sz val="11"/>
      <color indexed="52"/>
      <name val="맑은 고딕"/>
      <family val="3"/>
      <charset val="129"/>
    </font>
    <font>
      <b/>
      <sz val="11"/>
      <color indexed="9"/>
      <name val="맑은 고딕"/>
      <family val="3"/>
      <charset val="129"/>
    </font>
    <font>
      <i/>
      <sz val="11"/>
      <color indexed="23"/>
      <name val="맑은 고딕"/>
      <family val="3"/>
      <charset val="129"/>
    </font>
    <font>
      <sz val="11"/>
      <color indexed="17"/>
      <name val="맑은 고딕"/>
      <family val="3"/>
      <charset val="129"/>
    </font>
    <font>
      <b/>
      <sz val="15"/>
      <color indexed="56"/>
      <name val="맑은 고딕"/>
      <family val="3"/>
      <charset val="129"/>
    </font>
    <font>
      <b/>
      <sz val="13"/>
      <color indexed="56"/>
      <name val="맑은 고딕"/>
      <family val="3"/>
      <charset val="129"/>
    </font>
    <font>
      <b/>
      <sz val="11"/>
      <color indexed="56"/>
      <name val="맑은 고딕"/>
      <family val="3"/>
      <charset val="129"/>
    </font>
    <font>
      <sz val="11"/>
      <color indexed="62"/>
      <name val="맑은 고딕"/>
      <family val="3"/>
      <charset val="129"/>
    </font>
    <font>
      <sz val="11"/>
      <color indexed="52"/>
      <name val="맑은 고딕"/>
      <family val="3"/>
      <charset val="129"/>
    </font>
    <font>
      <sz val="11"/>
      <color indexed="60"/>
      <name val="맑은 고딕"/>
      <family val="3"/>
      <charset val="129"/>
    </font>
    <font>
      <b/>
      <sz val="11"/>
      <color indexed="63"/>
      <name val="맑은 고딕"/>
      <family val="3"/>
      <charset val="129"/>
    </font>
    <font>
      <b/>
      <sz val="18"/>
      <color indexed="56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1"/>
      <color indexed="10"/>
      <name val="맑은 고딕"/>
      <family val="3"/>
      <charset val="129"/>
    </font>
    <font>
      <sz val="11"/>
      <color theme="1"/>
      <name val="맑은 고딕"/>
      <family val="3"/>
      <charset val="129"/>
      <scheme val="minor"/>
    </font>
    <font>
      <sz val="11"/>
      <name val="굴림"/>
      <family val="3"/>
      <charset val="129"/>
    </font>
    <font>
      <b/>
      <sz val="20"/>
      <name val="맑은 고딕"/>
      <family val="3"/>
      <charset val="129"/>
      <scheme val="major"/>
    </font>
    <font>
      <i/>
      <sz val="11"/>
      <name val="굴림"/>
      <family val="3"/>
      <charset val="129"/>
    </font>
    <font>
      <b/>
      <sz val="11"/>
      <name val="굴림"/>
      <family val="3"/>
      <charset val="129"/>
    </font>
    <font>
      <b/>
      <sz val="11"/>
      <color rgb="FF000000"/>
      <name val="맑은 고딕"/>
      <family val="3"/>
      <charset val="129"/>
      <scheme val="major"/>
    </font>
    <font>
      <b/>
      <u/>
      <sz val="11"/>
      <color rgb="FF000000"/>
      <name val="맑은 고딕"/>
      <family val="3"/>
      <charset val="129"/>
      <scheme val="major"/>
    </font>
    <font>
      <b/>
      <u/>
      <sz val="11"/>
      <color rgb="FF000000"/>
      <name val="맑은 고딕"/>
      <family val="3"/>
      <charset val="129"/>
    </font>
    <font>
      <sz val="11"/>
      <color rgb="FF000000"/>
      <name val="맑은 고딕"/>
      <family val="3"/>
      <charset val="129"/>
      <scheme val="major"/>
    </font>
    <font>
      <sz val="11"/>
      <color rgb="FF000000"/>
      <name val="맑은 고딕"/>
      <family val="3"/>
      <charset val="129"/>
    </font>
    <font>
      <b/>
      <sz val="1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9"/>
      <color rgb="FF0000CC"/>
      <name val="맑은 고딕"/>
      <family val="3"/>
      <charset val="129"/>
      <scheme val="major"/>
    </font>
    <font>
      <sz val="10"/>
      <color rgb="FF0000CC"/>
      <name val="맑은 고딕"/>
      <family val="3"/>
      <charset val="129"/>
    </font>
    <font>
      <sz val="11"/>
      <color rgb="FF0000CC"/>
      <name val="맑은 고딕"/>
      <family val="3"/>
      <charset val="129"/>
    </font>
    <font>
      <sz val="10"/>
      <color rgb="FF0000CC"/>
      <name val="맑은 고딕"/>
      <family val="3"/>
      <charset val="129"/>
      <scheme val="major"/>
    </font>
    <font>
      <b/>
      <sz val="11"/>
      <color rgb="FF000000"/>
      <name val="맑은 고딕"/>
      <family val="3"/>
      <charset val="129"/>
    </font>
    <font>
      <sz val="11"/>
      <name val="맑은 고딕"/>
      <family val="3"/>
      <charset val="129"/>
      <scheme val="major"/>
    </font>
    <font>
      <sz val="11"/>
      <name val="맑은 고딕"/>
      <family val="3"/>
      <charset val="129"/>
      <scheme val="minor"/>
    </font>
    <font>
      <b/>
      <sz val="20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  <scheme val="minor"/>
    </font>
    <font>
      <b/>
      <sz val="14"/>
      <name val="맑은 고딕"/>
      <family val="3"/>
      <charset val="129"/>
      <scheme val="minor"/>
    </font>
    <font>
      <b/>
      <sz val="11"/>
      <color indexed="8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  <scheme val="minor"/>
    </font>
    <font>
      <sz val="9"/>
      <color rgb="FF0000CC"/>
      <name val="맑은 고딕"/>
      <family val="3"/>
      <charset val="129"/>
      <scheme val="minor"/>
    </font>
    <font>
      <sz val="11"/>
      <color rgb="FF0000CC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  <scheme val="major"/>
    </font>
    <font>
      <b/>
      <sz val="11"/>
      <name val="맑은 고딕"/>
      <family val="3"/>
      <charset val="129"/>
      <scheme val="major"/>
    </font>
    <font>
      <b/>
      <sz val="10"/>
      <name val="맑은 고딕"/>
      <family val="3"/>
      <charset val="129"/>
      <scheme val="major"/>
    </font>
    <font>
      <b/>
      <sz val="10"/>
      <color theme="0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b/>
      <i/>
      <sz val="10"/>
      <name val="맑은 고딕"/>
      <family val="3"/>
      <charset val="129"/>
      <scheme val="major"/>
    </font>
    <font>
      <i/>
      <sz val="10"/>
      <name val="맑은 고딕"/>
      <family val="3"/>
      <charset val="129"/>
      <scheme val="major"/>
    </font>
    <font>
      <b/>
      <sz val="11"/>
      <name val="맑은 고딕"/>
      <family val="3"/>
      <charset val="129"/>
    </font>
    <font>
      <b/>
      <u/>
      <sz val="11"/>
      <name val="맑은 고딕"/>
      <family val="3"/>
      <charset val="129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gray125">
        <bgColor rgb="FFFFFFCC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5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theme="8" tint="-0.249977111117893"/>
      </left>
      <right style="medium">
        <color theme="8" tint="-0.249977111117893"/>
      </right>
      <top style="medium">
        <color theme="8" tint="-0.249977111117893"/>
      </top>
      <bottom/>
      <diagonal/>
    </border>
    <border>
      <left style="medium">
        <color theme="8" tint="-0.249977111117893"/>
      </left>
      <right style="medium">
        <color theme="8" tint="-0.249977111117893"/>
      </right>
      <top/>
      <bottom style="thin">
        <color indexed="64"/>
      </bottom>
      <diagonal/>
    </border>
    <border>
      <left style="medium">
        <color theme="8" tint="-0.249977111117893"/>
      </left>
      <right style="medium">
        <color theme="8" tint="-0.249977111117893"/>
      </right>
      <top style="thin">
        <color indexed="64"/>
      </top>
      <bottom/>
      <diagonal/>
    </border>
    <border>
      <left style="medium">
        <color theme="8" tint="-0.249977111117893"/>
      </left>
      <right style="medium">
        <color theme="8" tint="-0.249977111117893"/>
      </right>
      <top/>
      <bottom/>
      <diagonal/>
    </border>
    <border>
      <left style="medium">
        <color theme="8" tint="-0.249977111117893"/>
      </left>
      <right style="medium">
        <color theme="8" tint="-0.249977111117893"/>
      </right>
      <top style="thin">
        <color indexed="64"/>
      </top>
      <bottom style="thin">
        <color indexed="64"/>
      </bottom>
      <diagonal/>
    </border>
    <border>
      <left style="medium">
        <color theme="8" tint="-0.249977111117893"/>
      </left>
      <right style="medium">
        <color theme="8" tint="-0.249977111117893"/>
      </right>
      <top style="thin">
        <color indexed="64"/>
      </top>
      <bottom style="medium">
        <color theme="8" tint="-0.249977111117893"/>
      </bottom>
      <diagonal/>
    </border>
  </borders>
  <cellStyleXfs count="74">
    <xf numFmtId="0" fontId="0" fillId="0" borderId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20" borderId="1" applyNumberFormat="0" applyAlignment="0" applyProtection="0">
      <alignment vertical="center"/>
    </xf>
    <xf numFmtId="0" fontId="12" fillId="21" borderId="2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7" borderId="1" applyNumberFormat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4" fillId="23" borderId="7" applyNumberFormat="0" applyFont="0" applyAlignment="0" applyProtection="0">
      <alignment vertical="center"/>
    </xf>
    <xf numFmtId="0" fontId="21" fillId="20" borderId="8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41" fontId="4" fillId="0" borderId="0" applyFont="0" applyFill="0" applyBorder="0" applyAlignment="0" applyProtection="0"/>
    <xf numFmtId="0" fontId="6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5" fillId="0" borderId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</cellStyleXfs>
  <cellXfs count="198">
    <xf numFmtId="0" fontId="0" fillId="0" borderId="0" xfId="0"/>
    <xf numFmtId="41" fontId="26" fillId="0" borderId="0" xfId="0" applyNumberFormat="1" applyFont="1"/>
    <xf numFmtId="0" fontId="26" fillId="0" borderId="0" xfId="0" applyFont="1"/>
    <xf numFmtId="0" fontId="26" fillId="24" borderId="0" xfId="0" applyFont="1" applyFill="1"/>
    <xf numFmtId="0" fontId="26" fillId="0" borderId="0" xfId="0" applyFont="1" applyAlignment="1">
      <alignment horizontal="center"/>
    </xf>
    <xf numFmtId="0" fontId="28" fillId="0" borderId="0" xfId="0" applyFont="1"/>
    <xf numFmtId="0" fontId="29" fillId="0" borderId="0" xfId="0" applyFont="1"/>
    <xf numFmtId="41" fontId="29" fillId="0" borderId="0" xfId="0" applyNumberFormat="1" applyFont="1"/>
    <xf numFmtId="0" fontId="33" fillId="0" borderId="0" xfId="48" applyFont="1" applyAlignment="1">
      <alignment vertical="top"/>
    </xf>
    <xf numFmtId="0" fontId="43" fillId="0" borderId="0" xfId="0" applyFont="1"/>
    <xf numFmtId="0" fontId="43" fillId="0" borderId="0" xfId="0" applyFont="1" applyAlignment="1">
      <alignment horizontal="center"/>
    </xf>
    <xf numFmtId="0" fontId="45" fillId="0" borderId="0" xfId="0" applyFont="1" applyAlignment="1">
      <alignment horizontal="left" vertical="center" wrapText="1"/>
    </xf>
    <xf numFmtId="0" fontId="43" fillId="0" borderId="0" xfId="0" applyFont="1" applyAlignment="1">
      <alignment vertical="center" wrapText="1"/>
    </xf>
    <xf numFmtId="0" fontId="43" fillId="0" borderId="0" xfId="0" applyFont="1" applyAlignment="1">
      <alignment vertical="center"/>
    </xf>
    <xf numFmtId="0" fontId="43" fillId="0" borderId="31" xfId="0" applyFont="1" applyBorder="1" applyAlignment="1">
      <alignment vertical="center"/>
    </xf>
    <xf numFmtId="0" fontId="43" fillId="0" borderId="36" xfId="0" applyFont="1" applyBorder="1" applyAlignment="1">
      <alignment vertical="center"/>
    </xf>
    <xf numFmtId="0" fontId="47" fillId="0" borderId="0" xfId="48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35" fillId="28" borderId="33" xfId="0" applyFont="1" applyFill="1" applyBorder="1" applyAlignment="1">
      <alignment horizontal="center" vertical="center" wrapText="1"/>
    </xf>
    <xf numFmtId="0" fontId="35" fillId="28" borderId="14" xfId="0" applyFont="1" applyFill="1" applyBorder="1" applyAlignment="1">
      <alignment horizontal="center" vertical="center" wrapText="1"/>
    </xf>
    <xf numFmtId="0" fontId="35" fillId="28" borderId="17" xfId="0" applyFont="1" applyFill="1" applyBorder="1" applyAlignment="1">
      <alignment horizontal="center" vertical="center" wrapText="1"/>
    </xf>
    <xf numFmtId="0" fontId="48" fillId="0" borderId="0" xfId="48" applyFont="1" applyAlignment="1">
      <alignment vertical="top" wrapText="1"/>
    </xf>
    <xf numFmtId="41" fontId="43" fillId="0" borderId="0" xfId="0" applyNumberFormat="1" applyFont="1"/>
    <xf numFmtId="0" fontId="43" fillId="0" borderId="16" xfId="0" applyFont="1" applyBorder="1" applyAlignment="1">
      <alignment horizontal="center" vertical="center" wrapText="1"/>
    </xf>
    <xf numFmtId="41" fontId="50" fillId="0" borderId="10" xfId="44" applyFont="1" applyFill="1" applyBorder="1" applyAlignment="1">
      <alignment horizontal="right" vertical="center"/>
    </xf>
    <xf numFmtId="10" fontId="43" fillId="0" borderId="18" xfId="0" applyNumberFormat="1" applyFont="1" applyBorder="1" applyAlignment="1">
      <alignment horizontal="right" vertical="center" wrapText="1"/>
    </xf>
    <xf numFmtId="0" fontId="43" fillId="0" borderId="16" xfId="0" applyFont="1" applyBorder="1" applyAlignment="1">
      <alignment horizontal="center" vertical="center"/>
    </xf>
    <xf numFmtId="0" fontId="35" fillId="34" borderId="16" xfId="0" applyFont="1" applyFill="1" applyBorder="1" applyAlignment="1">
      <alignment horizontal="center" vertical="center"/>
    </xf>
    <xf numFmtId="41" fontId="35" fillId="34" borderId="10" xfId="44" applyFont="1" applyFill="1" applyBorder="1" applyAlignment="1">
      <alignment horizontal="right" vertical="center"/>
    </xf>
    <xf numFmtId="41" fontId="35" fillId="34" borderId="10" xfId="0" applyNumberFormat="1" applyFont="1" applyFill="1" applyBorder="1" applyAlignment="1">
      <alignment vertical="center"/>
    </xf>
    <xf numFmtId="10" fontId="35" fillId="34" borderId="18" xfId="0" applyNumberFormat="1" applyFont="1" applyFill="1" applyBorder="1" applyAlignment="1">
      <alignment horizontal="right" vertical="center"/>
    </xf>
    <xf numFmtId="0" fontId="35" fillId="28" borderId="34" xfId="0" applyFont="1" applyFill="1" applyBorder="1" applyAlignment="1">
      <alignment horizontal="center" vertical="center"/>
    </xf>
    <xf numFmtId="10" fontId="35" fillId="28" borderId="35" xfId="73" applyNumberFormat="1" applyFont="1" applyFill="1" applyBorder="1" applyAlignment="1">
      <alignment horizontal="right" vertical="center"/>
    </xf>
    <xf numFmtId="10" fontId="35" fillId="28" borderId="36" xfId="0" applyNumberFormat="1" applyFont="1" applyFill="1" applyBorder="1" applyAlignment="1">
      <alignment horizontal="right" vertical="center"/>
    </xf>
    <xf numFmtId="0" fontId="43" fillId="0" borderId="0" xfId="53" applyFont="1"/>
    <xf numFmtId="0" fontId="43" fillId="0" borderId="0" xfId="0" applyFont="1" applyAlignment="1">
      <alignment horizontal="right"/>
    </xf>
    <xf numFmtId="0" fontId="51" fillId="0" borderId="0" xfId="0" applyFont="1" applyAlignment="1">
      <alignment horizontal="left" vertical="center" wrapText="1"/>
    </xf>
    <xf numFmtId="0" fontId="52" fillId="0" borderId="0" xfId="0" applyFont="1"/>
    <xf numFmtId="0" fontId="42" fillId="0" borderId="0" xfId="0" applyFont="1"/>
    <xf numFmtId="41" fontId="53" fillId="0" borderId="0" xfId="0" applyNumberFormat="1" applyFont="1" applyAlignment="1">
      <alignment horizontal="right" vertical="center"/>
    </xf>
    <xf numFmtId="0" fontId="53" fillId="25" borderId="10" xfId="0" applyFont="1" applyFill="1" applyBorder="1" applyAlignment="1">
      <alignment horizontal="center" vertical="center"/>
    </xf>
    <xf numFmtId="41" fontId="53" fillId="25" borderId="10" xfId="0" applyNumberFormat="1" applyFont="1" applyFill="1" applyBorder="1" applyAlignment="1">
      <alignment horizontal="center" vertical="center"/>
    </xf>
    <xf numFmtId="176" fontId="53" fillId="25" borderId="10" xfId="0" applyNumberFormat="1" applyFont="1" applyFill="1" applyBorder="1" applyAlignment="1">
      <alignment horizontal="center" vertical="center"/>
    </xf>
    <xf numFmtId="41" fontId="53" fillId="25" borderId="19" xfId="0" applyNumberFormat="1" applyFont="1" applyFill="1" applyBorder="1" applyAlignment="1">
      <alignment horizontal="center" vertical="center"/>
    </xf>
    <xf numFmtId="0" fontId="53" fillId="26" borderId="21" xfId="0" applyFont="1" applyFill="1" applyBorder="1" applyAlignment="1">
      <alignment horizontal="center" vertical="center"/>
    </xf>
    <xf numFmtId="41" fontId="53" fillId="26" borderId="21" xfId="44" quotePrefix="1" applyFont="1" applyFill="1" applyBorder="1" applyAlignment="1">
      <alignment horizontal="center" vertical="center"/>
    </xf>
    <xf numFmtId="41" fontId="53" fillId="26" borderId="49" xfId="44" quotePrefix="1" applyFont="1" applyFill="1" applyBorder="1" applyAlignment="1">
      <alignment horizontal="center" vertical="center"/>
    </xf>
    <xf numFmtId="0" fontId="53" fillId="0" borderId="12" xfId="0" applyFont="1" applyBorder="1" applyAlignment="1">
      <alignment vertical="center"/>
    </xf>
    <xf numFmtId="0" fontId="55" fillId="0" borderId="10" xfId="0" applyFont="1" applyBorder="1" applyAlignment="1">
      <alignment horizontal="left" vertical="center"/>
    </xf>
    <xf numFmtId="41" fontId="55" fillId="0" borderId="10" xfId="44" applyFont="1" applyFill="1" applyBorder="1" applyAlignment="1">
      <alignment vertical="center"/>
    </xf>
    <xf numFmtId="176" fontId="55" fillId="0" borderId="10" xfId="0" applyNumberFormat="1" applyFont="1" applyBorder="1" applyAlignment="1">
      <alignment horizontal="center" vertical="center"/>
    </xf>
    <xf numFmtId="178" fontId="55" fillId="0" borderId="10" xfId="0" applyNumberFormat="1" applyFont="1" applyBorder="1" applyAlignment="1">
      <alignment horizontal="center" vertical="center"/>
    </xf>
    <xf numFmtId="0" fontId="55" fillId="0" borderId="10" xfId="0" applyFont="1" applyBorder="1" applyAlignment="1">
      <alignment horizontal="center" vertical="center"/>
    </xf>
    <xf numFmtId="41" fontId="53" fillId="0" borderId="10" xfId="44" applyFont="1" applyFill="1" applyBorder="1" applyAlignment="1">
      <alignment vertical="center"/>
    </xf>
    <xf numFmtId="41" fontId="53" fillId="0" borderId="19" xfId="44" applyFont="1" applyFill="1" applyBorder="1" applyAlignment="1">
      <alignment vertical="center"/>
    </xf>
    <xf numFmtId="0" fontId="53" fillId="0" borderId="12" xfId="0" applyFont="1" applyBorder="1" applyAlignment="1">
      <alignment horizontal="center" vertical="center" wrapText="1"/>
    </xf>
    <xf numFmtId="49" fontId="55" fillId="0" borderId="10" xfId="0" applyNumberFormat="1" applyFont="1" applyBorder="1" applyAlignment="1">
      <alignment horizontal="center" vertical="center"/>
    </xf>
    <xf numFmtId="0" fontId="53" fillId="0" borderId="22" xfId="0" applyFont="1" applyBorder="1" applyAlignment="1">
      <alignment vertical="center"/>
    </xf>
    <xf numFmtId="0" fontId="56" fillId="0" borderId="12" xfId="0" applyFont="1" applyBorder="1" applyAlignment="1">
      <alignment vertical="center"/>
    </xf>
    <xf numFmtId="41" fontId="53" fillId="0" borderId="10" xfId="44" applyFont="1" applyFill="1" applyBorder="1" applyAlignment="1">
      <alignment horizontal="center" vertical="center"/>
    </xf>
    <xf numFmtId="41" fontId="57" fillId="0" borderId="10" xfId="44" applyFont="1" applyFill="1" applyBorder="1" applyAlignment="1">
      <alignment vertical="center"/>
    </xf>
    <xf numFmtId="176" fontId="57" fillId="0" borderId="10" xfId="0" applyNumberFormat="1" applyFont="1" applyBorder="1" applyAlignment="1">
      <alignment horizontal="center" vertical="center"/>
    </xf>
    <xf numFmtId="49" fontId="57" fillId="0" borderId="10" xfId="0" applyNumberFormat="1" applyFont="1" applyBorder="1" applyAlignment="1">
      <alignment horizontal="center" vertical="center"/>
    </xf>
    <xf numFmtId="41" fontId="53" fillId="0" borderId="51" xfId="44" applyFont="1" applyFill="1" applyBorder="1" applyAlignment="1">
      <alignment horizontal="center" vertical="center"/>
    </xf>
    <xf numFmtId="0" fontId="55" fillId="0" borderId="23" xfId="0" applyFont="1" applyBorder="1" applyAlignment="1">
      <alignment horizontal="left" vertical="center" wrapText="1"/>
    </xf>
    <xf numFmtId="0" fontId="55" fillId="0" borderId="21" xfId="0" applyFont="1" applyBorder="1" applyAlignment="1">
      <alignment horizontal="left" vertical="center" wrapText="1"/>
    </xf>
    <xf numFmtId="0" fontId="53" fillId="0" borderId="11" xfId="0" applyFont="1" applyBorder="1" applyAlignment="1">
      <alignment vertical="center"/>
    </xf>
    <xf numFmtId="0" fontId="55" fillId="0" borderId="21" xfId="0" applyFont="1" applyBorder="1" applyAlignment="1">
      <alignment horizontal="left" vertical="center"/>
    </xf>
    <xf numFmtId="41" fontId="53" fillId="26" borderId="21" xfId="44" applyFont="1" applyFill="1" applyBorder="1" applyAlignment="1">
      <alignment horizontal="center" vertical="center"/>
    </xf>
    <xf numFmtId="41" fontId="53" fillId="26" borderId="49" xfId="44" applyFont="1" applyFill="1" applyBorder="1" applyAlignment="1">
      <alignment horizontal="center" vertical="center"/>
    </xf>
    <xf numFmtId="0" fontId="53" fillId="0" borderId="13" xfId="0" applyFont="1" applyBorder="1" applyAlignment="1">
      <alignment horizontal="left" vertical="center"/>
    </xf>
    <xf numFmtId="0" fontId="53" fillId="0" borderId="12" xfId="0" applyFont="1" applyBorder="1" applyAlignment="1">
      <alignment horizontal="left" vertical="center"/>
    </xf>
    <xf numFmtId="0" fontId="53" fillId="25" borderId="20" xfId="0" applyFont="1" applyFill="1" applyBorder="1" applyAlignment="1">
      <alignment horizontal="center" vertical="center"/>
    </xf>
    <xf numFmtId="41" fontId="53" fillId="25" borderId="20" xfId="44" applyFont="1" applyFill="1" applyBorder="1" applyAlignment="1">
      <alignment vertical="center"/>
    </xf>
    <xf numFmtId="0" fontId="55" fillId="25" borderId="10" xfId="0" applyFont="1" applyFill="1" applyBorder="1" applyAlignment="1">
      <alignment vertical="center"/>
    </xf>
    <xf numFmtId="41" fontId="55" fillId="25" borderId="10" xfId="44" applyFont="1" applyFill="1" applyBorder="1" applyAlignment="1">
      <alignment vertical="center"/>
    </xf>
    <xf numFmtId="176" fontId="55" fillId="25" borderId="10" xfId="0" applyNumberFormat="1" applyFont="1" applyFill="1" applyBorder="1" applyAlignment="1">
      <alignment horizontal="center" vertical="center"/>
    </xf>
    <xf numFmtId="49" fontId="55" fillId="25" borderId="10" xfId="0" applyNumberFormat="1" applyFont="1" applyFill="1" applyBorder="1" applyAlignment="1">
      <alignment horizontal="center" vertical="center"/>
    </xf>
    <xf numFmtId="41" fontId="53" fillId="25" borderId="10" xfId="44" applyFont="1" applyFill="1" applyBorder="1" applyAlignment="1">
      <alignment vertical="center"/>
    </xf>
    <xf numFmtId="41" fontId="53" fillId="25" borderId="19" xfId="44" applyFont="1" applyFill="1" applyBorder="1" applyAlignment="1">
      <alignment vertical="center"/>
    </xf>
    <xf numFmtId="41" fontId="53" fillId="25" borderId="52" xfId="44" applyFont="1" applyFill="1" applyBorder="1" applyAlignment="1">
      <alignment vertical="center"/>
    </xf>
    <xf numFmtId="0" fontId="35" fillId="0" borderId="0" xfId="0" applyFont="1" applyAlignment="1">
      <alignment horizontal="right" vertical="center"/>
    </xf>
    <xf numFmtId="0" fontId="46" fillId="33" borderId="0" xfId="0" applyFont="1" applyFill="1" applyAlignment="1">
      <alignment horizontal="center" vertical="center" wrapText="1"/>
    </xf>
    <xf numFmtId="0" fontId="47" fillId="28" borderId="25" xfId="48" applyFont="1" applyFill="1" applyBorder="1" applyAlignment="1">
      <alignment horizontal="center" vertical="center"/>
    </xf>
    <xf numFmtId="0" fontId="47" fillId="28" borderId="28" xfId="48" applyFont="1" applyFill="1" applyBorder="1" applyAlignment="1">
      <alignment horizontal="center" vertical="center"/>
    </xf>
    <xf numFmtId="0" fontId="43" fillId="0" borderId="14" xfId="0" applyFont="1" applyBorder="1" applyAlignment="1">
      <alignment horizontal="left" vertical="center" wrapText="1"/>
    </xf>
    <xf numFmtId="0" fontId="43" fillId="0" borderId="17" xfId="0" applyFont="1" applyBorder="1" applyAlignment="1">
      <alignment horizontal="left" vertical="center" wrapText="1"/>
    </xf>
    <xf numFmtId="0" fontId="47" fillId="28" borderId="15" xfId="48" applyFont="1" applyFill="1" applyBorder="1" applyAlignment="1">
      <alignment horizontal="center" vertical="center"/>
    </xf>
    <xf numFmtId="0" fontId="47" fillId="28" borderId="20" xfId="48" applyFont="1" applyFill="1" applyBorder="1" applyAlignment="1">
      <alignment horizontal="center" vertical="center"/>
    </xf>
    <xf numFmtId="0" fontId="43" fillId="0" borderId="10" xfId="0" applyFont="1" applyBorder="1" applyAlignment="1">
      <alignment horizontal="left" vertical="center"/>
    </xf>
    <xf numFmtId="0" fontId="43" fillId="0" borderId="18" xfId="0" applyFont="1" applyBorder="1" applyAlignment="1">
      <alignment horizontal="left" vertical="center"/>
    </xf>
    <xf numFmtId="0" fontId="44" fillId="27" borderId="0" xfId="0" applyFont="1" applyFill="1" applyAlignment="1">
      <alignment horizontal="center" vertical="center"/>
    </xf>
    <xf numFmtId="0" fontId="45" fillId="0" borderId="0" xfId="0" applyFont="1" applyAlignment="1">
      <alignment horizontal="left" vertical="center" wrapText="1"/>
    </xf>
    <xf numFmtId="0" fontId="46" fillId="33" borderId="40" xfId="0" applyFont="1" applyFill="1" applyBorder="1" applyAlignment="1">
      <alignment horizontal="center" vertical="center" wrapText="1"/>
    </xf>
    <xf numFmtId="0" fontId="47" fillId="28" borderId="30" xfId="48" applyFont="1" applyFill="1" applyBorder="1" applyAlignment="1">
      <alignment horizontal="center" vertical="center"/>
    </xf>
    <xf numFmtId="0" fontId="47" fillId="28" borderId="31" xfId="48" applyFont="1" applyFill="1" applyBorder="1" applyAlignment="1">
      <alignment horizontal="center" vertical="center"/>
    </xf>
    <xf numFmtId="0" fontId="35" fillId="28" borderId="33" xfId="0" applyFont="1" applyFill="1" applyBorder="1" applyAlignment="1">
      <alignment horizontal="center" vertical="center" wrapText="1"/>
    </xf>
    <xf numFmtId="0" fontId="35" fillId="28" borderId="14" xfId="0" applyFont="1" applyFill="1" applyBorder="1" applyAlignment="1">
      <alignment horizontal="center" vertical="center" wrapText="1"/>
    </xf>
    <xf numFmtId="0" fontId="35" fillId="28" borderId="17" xfId="0" applyFont="1" applyFill="1" applyBorder="1" applyAlignment="1">
      <alignment horizontal="center" vertical="center" wrapText="1"/>
    </xf>
    <xf numFmtId="0" fontId="35" fillId="0" borderId="34" xfId="0" applyFont="1" applyBorder="1" applyAlignment="1">
      <alignment horizontal="center" vertical="center" wrapText="1"/>
    </xf>
    <xf numFmtId="0" fontId="35" fillId="0" borderId="35" xfId="0" applyFont="1" applyBorder="1" applyAlignment="1">
      <alignment horizontal="center" vertical="center" wrapText="1"/>
    </xf>
    <xf numFmtId="179" fontId="35" fillId="0" borderId="35" xfId="0" applyNumberFormat="1" applyFont="1" applyBorder="1" applyAlignment="1">
      <alignment horizontal="center" vertical="center" wrapText="1"/>
    </xf>
    <xf numFmtId="179" fontId="35" fillId="0" borderId="36" xfId="0" applyNumberFormat="1" applyFont="1" applyBorder="1" applyAlignment="1">
      <alignment horizontal="center" vertical="center" wrapText="1"/>
    </xf>
    <xf numFmtId="0" fontId="43" fillId="0" borderId="19" xfId="0" applyFont="1" applyBorder="1" applyAlignment="1">
      <alignment horizontal="left" vertical="center"/>
    </xf>
    <xf numFmtId="0" fontId="43" fillId="0" borderId="24" xfId="0" applyFont="1" applyBorder="1" applyAlignment="1">
      <alignment horizontal="left" vertical="center"/>
    </xf>
    <xf numFmtId="0" fontId="43" fillId="0" borderId="26" xfId="0" applyFont="1" applyBorder="1" applyAlignment="1">
      <alignment horizontal="left" vertical="center"/>
    </xf>
    <xf numFmtId="0" fontId="53" fillId="25" borderId="19" xfId="0" applyFont="1" applyFill="1" applyBorder="1" applyAlignment="1">
      <alignment horizontal="center" vertical="center"/>
    </xf>
    <xf numFmtId="0" fontId="53" fillId="25" borderId="20" xfId="0" applyFont="1" applyFill="1" applyBorder="1" applyAlignment="1">
      <alignment horizontal="center" vertical="center"/>
    </xf>
    <xf numFmtId="41" fontId="53" fillId="0" borderId="49" xfId="44" applyFont="1" applyFill="1" applyBorder="1" applyAlignment="1">
      <alignment horizontal="center" vertical="center"/>
    </xf>
    <xf numFmtId="41" fontId="53" fillId="0" borderId="50" xfId="44" applyFont="1" applyFill="1" applyBorder="1" applyAlignment="1">
      <alignment horizontal="center" vertical="center"/>
    </xf>
    <xf numFmtId="41" fontId="53" fillId="0" borderId="48" xfId="44" applyFont="1" applyFill="1" applyBorder="1" applyAlignment="1">
      <alignment horizontal="center" vertical="center"/>
    </xf>
    <xf numFmtId="0" fontId="53" fillId="26" borderId="19" xfId="0" applyFont="1" applyFill="1" applyBorder="1" applyAlignment="1">
      <alignment horizontal="left" vertical="center"/>
    </xf>
    <xf numFmtId="0" fontId="53" fillId="26" borderId="20" xfId="0" applyFont="1" applyFill="1" applyBorder="1" applyAlignment="1">
      <alignment horizontal="left" vertical="center"/>
    </xf>
    <xf numFmtId="176" fontId="53" fillId="30" borderId="19" xfId="0" applyNumberFormat="1" applyFont="1" applyFill="1" applyBorder="1" applyAlignment="1">
      <alignment horizontal="center" vertical="center"/>
    </xf>
    <xf numFmtId="176" fontId="53" fillId="30" borderId="24" xfId="0" applyNumberFormat="1" applyFont="1" applyFill="1" applyBorder="1" applyAlignment="1">
      <alignment horizontal="center" vertical="center"/>
    </xf>
    <xf numFmtId="0" fontId="53" fillId="0" borderId="13" xfId="0" applyFont="1" applyBorder="1" applyAlignment="1">
      <alignment horizontal="center" vertical="center" wrapText="1"/>
    </xf>
    <xf numFmtId="0" fontId="53" fillId="0" borderId="12" xfId="0" applyFont="1" applyBorder="1" applyAlignment="1">
      <alignment horizontal="center" vertical="center" wrapText="1"/>
    </xf>
    <xf numFmtId="41" fontId="53" fillId="0" borderId="13" xfId="44" applyFont="1" applyFill="1" applyBorder="1" applyAlignment="1">
      <alignment horizontal="center" vertical="center"/>
    </xf>
    <xf numFmtId="41" fontId="53" fillId="0" borderId="12" xfId="44" applyFont="1" applyFill="1" applyBorder="1" applyAlignment="1">
      <alignment horizontal="center" vertical="center"/>
    </xf>
    <xf numFmtId="41" fontId="53" fillId="0" borderId="21" xfId="44" applyFont="1" applyFill="1" applyBorder="1" applyAlignment="1">
      <alignment horizontal="center" vertical="center"/>
    </xf>
    <xf numFmtId="41" fontId="53" fillId="0" borderId="23" xfId="44" applyFont="1" applyFill="1" applyBorder="1" applyAlignment="1">
      <alignment horizontal="center" vertical="center"/>
    </xf>
    <xf numFmtId="41" fontId="53" fillId="0" borderId="11" xfId="44" applyFont="1" applyFill="1" applyBorder="1" applyAlignment="1">
      <alignment horizontal="center" vertical="center"/>
    </xf>
    <xf numFmtId="41" fontId="53" fillId="0" borderId="37" xfId="44" applyFont="1" applyFill="1" applyBorder="1" applyAlignment="1">
      <alignment horizontal="center" vertical="center"/>
    </xf>
    <xf numFmtId="0" fontId="53" fillId="0" borderId="13" xfId="0" applyFont="1" applyBorder="1" applyAlignment="1">
      <alignment horizontal="center" vertical="center"/>
    </xf>
    <xf numFmtId="0" fontId="53" fillId="0" borderId="12" xfId="0" applyFont="1" applyBorder="1" applyAlignment="1">
      <alignment horizontal="center" vertical="center"/>
    </xf>
    <xf numFmtId="0" fontId="53" fillId="0" borderId="11" xfId="0" applyFont="1" applyBorder="1" applyAlignment="1">
      <alignment horizontal="center" vertical="center"/>
    </xf>
    <xf numFmtId="0" fontId="53" fillId="0" borderId="11" xfId="0" applyFont="1" applyBorder="1" applyAlignment="1">
      <alignment horizontal="center" vertical="center" wrapText="1"/>
    </xf>
    <xf numFmtId="0" fontId="55" fillId="0" borderId="13" xfId="0" applyFont="1" applyBorder="1" applyAlignment="1">
      <alignment horizontal="left" vertical="center" wrapText="1"/>
    </xf>
    <xf numFmtId="0" fontId="55" fillId="0" borderId="12" xfId="0" applyFont="1" applyBorder="1" applyAlignment="1">
      <alignment horizontal="left" vertical="center" wrapText="1"/>
    </xf>
    <xf numFmtId="0" fontId="55" fillId="0" borderId="11" xfId="0" applyFont="1" applyBorder="1" applyAlignment="1">
      <alignment horizontal="left" vertical="center" wrapText="1"/>
    </xf>
    <xf numFmtId="41" fontId="53" fillId="0" borderId="10" xfId="44" applyFont="1" applyFill="1" applyBorder="1" applyAlignment="1">
      <alignment horizontal="center" vertical="center"/>
    </xf>
    <xf numFmtId="41" fontId="53" fillId="0" borderId="51" xfId="44" applyFont="1" applyFill="1" applyBorder="1" applyAlignment="1">
      <alignment horizontal="center" vertical="center"/>
    </xf>
    <xf numFmtId="0" fontId="27" fillId="27" borderId="0" xfId="0" applyFont="1" applyFill="1" applyAlignment="1">
      <alignment horizontal="center" vertical="center"/>
    </xf>
    <xf numFmtId="41" fontId="54" fillId="31" borderId="47" xfId="0" applyNumberFormat="1" applyFont="1" applyFill="1" applyBorder="1" applyAlignment="1">
      <alignment horizontal="center" vertical="center"/>
    </xf>
    <xf numFmtId="41" fontId="54" fillId="31" borderId="48" xfId="0" applyNumberFormat="1" applyFont="1" applyFill="1" applyBorder="1" applyAlignment="1">
      <alignment horizontal="center" vertical="center"/>
    </xf>
    <xf numFmtId="177" fontId="42" fillId="0" borderId="10" xfId="0" applyNumberFormat="1" applyFont="1" applyBorder="1" applyAlignment="1">
      <alignment horizontal="right" vertical="center" wrapText="1"/>
    </xf>
    <xf numFmtId="177" fontId="42" fillId="0" borderId="18" xfId="0" applyNumberFormat="1" applyFont="1" applyBorder="1" applyAlignment="1">
      <alignment horizontal="right" vertical="center" wrapText="1"/>
    </xf>
    <xf numFmtId="0" fontId="51" fillId="0" borderId="0" xfId="0" applyFont="1" applyAlignment="1">
      <alignment horizontal="left" vertical="center" wrapText="1"/>
    </xf>
    <xf numFmtId="177" fontId="42" fillId="0" borderId="19" xfId="0" applyNumberFormat="1" applyFont="1" applyBorder="1" applyAlignment="1">
      <alignment horizontal="right" vertical="center"/>
    </xf>
    <xf numFmtId="177" fontId="42" fillId="0" borderId="26" xfId="0" applyNumberFormat="1" applyFont="1" applyBorder="1" applyAlignment="1">
      <alignment horizontal="right" vertical="center"/>
    </xf>
    <xf numFmtId="0" fontId="52" fillId="29" borderId="30" xfId="0" applyFont="1" applyFill="1" applyBorder="1" applyAlignment="1">
      <alignment horizontal="center" vertical="center"/>
    </xf>
    <xf numFmtId="0" fontId="52" fillId="29" borderId="31" xfId="0" applyFont="1" applyFill="1" applyBorder="1" applyAlignment="1">
      <alignment horizontal="center" vertical="center"/>
    </xf>
    <xf numFmtId="41" fontId="52" fillId="29" borderId="32" xfId="44" applyFont="1" applyFill="1" applyBorder="1" applyAlignment="1">
      <alignment horizontal="center" vertical="center"/>
    </xf>
    <xf numFmtId="41" fontId="52" fillId="29" borderId="31" xfId="44" applyFont="1" applyFill="1" applyBorder="1" applyAlignment="1">
      <alignment horizontal="center" vertical="center"/>
    </xf>
    <xf numFmtId="177" fontId="52" fillId="29" borderId="35" xfId="0" applyNumberFormat="1" applyFont="1" applyFill="1" applyBorder="1" applyAlignment="1">
      <alignment horizontal="right" vertical="center"/>
    </xf>
    <xf numFmtId="177" fontId="52" fillId="29" borderId="36" xfId="0" applyNumberFormat="1" applyFont="1" applyFill="1" applyBorder="1" applyAlignment="1">
      <alignment horizontal="right" vertical="center"/>
    </xf>
    <xf numFmtId="0" fontId="42" fillId="0" borderId="15" xfId="0" applyFont="1" applyBorder="1" applyAlignment="1">
      <alignment horizontal="center" vertical="center"/>
    </xf>
    <xf numFmtId="0" fontId="42" fillId="0" borderId="20" xfId="0" applyFont="1" applyBorder="1" applyAlignment="1">
      <alignment horizontal="center" vertical="center"/>
    </xf>
    <xf numFmtId="41" fontId="42" fillId="0" borderId="19" xfId="44" applyFont="1" applyFill="1" applyBorder="1" applyAlignment="1">
      <alignment horizontal="center" vertical="center"/>
    </xf>
    <xf numFmtId="41" fontId="42" fillId="0" borderId="20" xfId="44" applyFont="1" applyFill="1" applyBorder="1" applyAlignment="1">
      <alignment horizontal="center" vertical="center"/>
    </xf>
    <xf numFmtId="0" fontId="52" fillId="29" borderId="15" xfId="0" applyFont="1" applyFill="1" applyBorder="1" applyAlignment="1">
      <alignment horizontal="center" vertical="center"/>
    </xf>
    <xf numFmtId="0" fontId="52" fillId="29" borderId="20" xfId="0" applyFont="1" applyFill="1" applyBorder="1" applyAlignment="1">
      <alignment horizontal="center" vertical="center"/>
    </xf>
    <xf numFmtId="41" fontId="52" fillId="29" borderId="19" xfId="44" applyFont="1" applyFill="1" applyBorder="1" applyAlignment="1">
      <alignment horizontal="center" vertical="center"/>
    </xf>
    <xf numFmtId="41" fontId="52" fillId="29" borderId="20" xfId="44" applyFont="1" applyFill="1" applyBorder="1" applyAlignment="1">
      <alignment horizontal="center" vertical="center"/>
    </xf>
    <xf numFmtId="177" fontId="52" fillId="29" borderId="10" xfId="0" applyNumberFormat="1" applyFont="1" applyFill="1" applyBorder="1" applyAlignment="1">
      <alignment horizontal="right" vertical="center"/>
    </xf>
    <xf numFmtId="177" fontId="52" fillId="29" borderId="18" xfId="0" applyNumberFormat="1" applyFont="1" applyFill="1" applyBorder="1" applyAlignment="1">
      <alignment horizontal="right" vertical="center"/>
    </xf>
    <xf numFmtId="0" fontId="52" fillId="0" borderId="40" xfId="0" applyFont="1" applyBorder="1" applyAlignment="1">
      <alignment horizontal="center" vertical="center" wrapText="1"/>
    </xf>
    <xf numFmtId="0" fontId="52" fillId="28" borderId="25" xfId="0" applyFont="1" applyFill="1" applyBorder="1" applyAlignment="1">
      <alignment horizontal="center" vertical="center" wrapText="1"/>
    </xf>
    <xf numFmtId="0" fontId="52" fillId="28" borderId="28" xfId="0" applyFont="1" applyFill="1" applyBorder="1" applyAlignment="1">
      <alignment horizontal="center" vertical="center" wrapText="1"/>
    </xf>
    <xf numFmtId="0" fontId="52" fillId="28" borderId="29" xfId="0" applyFont="1" applyFill="1" applyBorder="1" applyAlignment="1">
      <alignment horizontal="center" vertical="center" wrapText="1"/>
    </xf>
    <xf numFmtId="0" fontId="52" fillId="28" borderId="14" xfId="0" applyFont="1" applyFill="1" applyBorder="1" applyAlignment="1">
      <alignment horizontal="center" vertical="center" wrapText="1"/>
    </xf>
    <xf numFmtId="0" fontId="52" fillId="28" borderId="17" xfId="0" applyFont="1" applyFill="1" applyBorder="1" applyAlignment="1">
      <alignment horizontal="center" vertical="center" wrapText="1"/>
    </xf>
    <xf numFmtId="0" fontId="42" fillId="0" borderId="15" xfId="0" applyFont="1" applyBorder="1" applyAlignment="1">
      <alignment horizontal="center" vertical="center" wrapText="1"/>
    </xf>
    <xf numFmtId="0" fontId="42" fillId="0" borderId="20" xfId="0" applyFont="1" applyBorder="1" applyAlignment="1">
      <alignment horizontal="center" vertical="center" wrapText="1"/>
    </xf>
    <xf numFmtId="0" fontId="53" fillId="25" borderId="13" xfId="0" applyFont="1" applyFill="1" applyBorder="1" applyAlignment="1">
      <alignment horizontal="center" vertical="center" wrapText="1"/>
    </xf>
    <xf numFmtId="0" fontId="53" fillId="25" borderId="11" xfId="0" applyFont="1" applyFill="1" applyBorder="1" applyAlignment="1">
      <alignment horizontal="center" vertical="center" wrapText="1"/>
    </xf>
    <xf numFmtId="41" fontId="54" fillId="31" borderId="13" xfId="0" applyNumberFormat="1" applyFont="1" applyFill="1" applyBorder="1" applyAlignment="1">
      <alignment horizontal="center" vertical="center"/>
    </xf>
    <xf numFmtId="41" fontId="54" fillId="31" borderId="11" xfId="0" applyNumberFormat="1" applyFont="1" applyFill="1" applyBorder="1" applyAlignment="1">
      <alignment horizontal="center" vertical="center"/>
    </xf>
    <xf numFmtId="176" fontId="54" fillId="31" borderId="10" xfId="0" applyNumberFormat="1" applyFont="1" applyFill="1" applyBorder="1" applyAlignment="1">
      <alignment horizontal="center" vertical="center"/>
    </xf>
    <xf numFmtId="41" fontId="54" fillId="31" borderId="21" xfId="0" applyNumberFormat="1" applyFont="1" applyFill="1" applyBorder="1" applyAlignment="1">
      <alignment horizontal="center" vertical="center"/>
    </xf>
    <xf numFmtId="41" fontId="54" fillId="31" borderId="37" xfId="0" applyNumberFormat="1" applyFont="1" applyFill="1" applyBorder="1" applyAlignment="1">
      <alignment horizontal="center" vertical="center"/>
    </xf>
    <xf numFmtId="176" fontId="54" fillId="31" borderId="19" xfId="0" applyNumberFormat="1" applyFont="1" applyFill="1" applyBorder="1" applyAlignment="1">
      <alignment horizontal="center" vertical="center"/>
    </xf>
    <xf numFmtId="176" fontId="53" fillId="30" borderId="38" xfId="0" applyNumberFormat="1" applyFont="1" applyFill="1" applyBorder="1" applyAlignment="1">
      <alignment horizontal="center" vertical="center"/>
    </xf>
    <xf numFmtId="176" fontId="53" fillId="30" borderId="39" xfId="0" applyNumberFormat="1" applyFont="1" applyFill="1" applyBorder="1" applyAlignment="1">
      <alignment horizontal="center" vertical="center"/>
    </xf>
    <xf numFmtId="0" fontId="53" fillId="25" borderId="13" xfId="0" applyFont="1" applyFill="1" applyBorder="1" applyAlignment="1">
      <alignment horizontal="center" vertical="center"/>
    </xf>
    <xf numFmtId="0" fontId="53" fillId="25" borderId="11" xfId="0" applyFont="1" applyFill="1" applyBorder="1" applyAlignment="1">
      <alignment horizontal="center" vertical="center"/>
    </xf>
    <xf numFmtId="0" fontId="35" fillId="32" borderId="0" xfId="0" applyFont="1" applyFill="1" applyAlignment="1" applyProtection="1">
      <alignment horizontal="left" vertical="center" wrapText="1"/>
      <protection locked="0"/>
    </xf>
    <xf numFmtId="0" fontId="35" fillId="32" borderId="0" xfId="0" applyFont="1" applyFill="1" applyAlignment="1" applyProtection="1">
      <alignment horizontal="left" vertical="center"/>
      <protection locked="0"/>
    </xf>
    <xf numFmtId="0" fontId="35" fillId="29" borderId="0" xfId="0" applyFont="1" applyFill="1" applyAlignment="1" applyProtection="1">
      <alignment horizontal="left" vertical="center" wrapText="1"/>
      <protection locked="0"/>
    </xf>
    <xf numFmtId="0" fontId="35" fillId="29" borderId="0" xfId="0" applyFont="1" applyFill="1" applyAlignment="1" applyProtection="1">
      <alignment horizontal="left" vertical="center"/>
      <protection locked="0"/>
    </xf>
    <xf numFmtId="0" fontId="33" fillId="0" borderId="41" xfId="48" applyFont="1" applyBorder="1" applyAlignment="1">
      <alignment horizontal="left" vertical="top" wrapText="1"/>
    </xf>
    <xf numFmtId="0" fontId="33" fillId="0" borderId="27" xfId="48" applyFont="1" applyBorder="1" applyAlignment="1">
      <alignment horizontal="left" vertical="top" wrapText="1"/>
    </xf>
    <xf numFmtId="0" fontId="33" fillId="0" borderId="42" xfId="48" applyFont="1" applyBorder="1" applyAlignment="1">
      <alignment horizontal="left" vertical="top" wrapText="1"/>
    </xf>
    <xf numFmtId="0" fontId="33" fillId="0" borderId="43" xfId="48" applyFont="1" applyBorder="1" applyAlignment="1">
      <alignment horizontal="left" vertical="top" wrapText="1"/>
    </xf>
    <xf numFmtId="0" fontId="33" fillId="0" borderId="0" xfId="48" applyFont="1" applyAlignment="1">
      <alignment horizontal="left" vertical="top" wrapText="1"/>
    </xf>
    <xf numFmtId="0" fontId="33" fillId="0" borderId="44" xfId="48" applyFont="1" applyBorder="1" applyAlignment="1">
      <alignment horizontal="left" vertical="top" wrapText="1"/>
    </xf>
    <xf numFmtId="0" fontId="33" fillId="0" borderId="45" xfId="48" applyFont="1" applyBorder="1" applyAlignment="1">
      <alignment horizontal="left" vertical="top" wrapText="1"/>
    </xf>
    <xf numFmtId="0" fontId="33" fillId="0" borderId="40" xfId="48" applyFont="1" applyBorder="1" applyAlignment="1">
      <alignment horizontal="left" vertical="top" wrapText="1"/>
    </xf>
    <xf numFmtId="0" fontId="33" fillId="0" borderId="46" xfId="48" applyFont="1" applyBorder="1" applyAlignment="1">
      <alignment horizontal="left" vertical="top" wrapText="1"/>
    </xf>
    <xf numFmtId="0" fontId="43" fillId="0" borderId="41" xfId="0" applyFont="1" applyBorder="1" applyAlignment="1">
      <alignment horizontal="left" vertical="center" wrapText="1"/>
    </xf>
    <xf numFmtId="0" fontId="43" fillId="0" borderId="27" xfId="0" applyFont="1" applyBorder="1" applyAlignment="1">
      <alignment horizontal="left" vertical="center" wrapText="1"/>
    </xf>
    <xf numFmtId="0" fontId="43" fillId="0" borderId="42" xfId="0" applyFont="1" applyBorder="1" applyAlignment="1">
      <alignment horizontal="left" vertical="center" wrapText="1"/>
    </xf>
    <xf numFmtId="0" fontId="43" fillId="0" borderId="43" xfId="0" applyFont="1" applyBorder="1" applyAlignment="1">
      <alignment horizontal="left" vertical="center" wrapText="1"/>
    </xf>
    <xf numFmtId="0" fontId="43" fillId="0" borderId="0" xfId="0" applyFont="1" applyAlignment="1">
      <alignment horizontal="left" vertical="center" wrapText="1"/>
    </xf>
    <xf numFmtId="0" fontId="43" fillId="0" borderId="44" xfId="0" applyFont="1" applyBorder="1" applyAlignment="1">
      <alignment horizontal="left" vertical="center" wrapText="1"/>
    </xf>
    <xf numFmtId="0" fontId="43" fillId="0" borderId="45" xfId="0" applyFont="1" applyBorder="1" applyAlignment="1">
      <alignment horizontal="left" vertical="center" wrapText="1"/>
    </xf>
    <xf numFmtId="0" fontId="43" fillId="0" borderId="40" xfId="0" applyFont="1" applyBorder="1" applyAlignment="1">
      <alignment horizontal="left" vertical="center" wrapText="1"/>
    </xf>
    <xf numFmtId="0" fontId="43" fillId="0" borderId="46" xfId="0" applyFont="1" applyBorder="1" applyAlignment="1">
      <alignment horizontal="left" vertical="center" wrapText="1"/>
    </xf>
  </cellXfs>
  <cellStyles count="74">
    <cellStyle name="_07년 5월누계 입금내역_원격" xfId="1" xr:uid="{00000000-0005-0000-0000-000000000000}"/>
    <cellStyle name="_07년교재판매현황(은행송금,카드)-5월누적070623" xfId="2" xr:uid="{00000000-0005-0000-0000-000001000000}"/>
    <cellStyle name="20% - Accent1" xfId="3" xr:uid="{00000000-0005-0000-0000-000002000000}"/>
    <cellStyle name="20% - Accent1 2" xfId="61" xr:uid="{00000000-0005-0000-0000-000003000000}"/>
    <cellStyle name="20% - Accent2" xfId="4" xr:uid="{00000000-0005-0000-0000-000004000000}"/>
    <cellStyle name="20% - Accent2 2" xfId="62" xr:uid="{00000000-0005-0000-0000-000005000000}"/>
    <cellStyle name="20% - Accent3" xfId="5" xr:uid="{00000000-0005-0000-0000-000006000000}"/>
    <cellStyle name="20% - Accent3 2" xfId="63" xr:uid="{00000000-0005-0000-0000-000007000000}"/>
    <cellStyle name="20% - Accent4" xfId="6" xr:uid="{00000000-0005-0000-0000-000008000000}"/>
    <cellStyle name="20% - Accent4 2" xfId="64" xr:uid="{00000000-0005-0000-0000-000009000000}"/>
    <cellStyle name="20% - Accent5" xfId="7" xr:uid="{00000000-0005-0000-0000-00000A000000}"/>
    <cellStyle name="20% - Accent5 2" xfId="65" xr:uid="{00000000-0005-0000-0000-00000B000000}"/>
    <cellStyle name="20% - Accent6" xfId="8" xr:uid="{00000000-0005-0000-0000-00000C000000}"/>
    <cellStyle name="20% - Accent6 2" xfId="66" xr:uid="{00000000-0005-0000-0000-00000D000000}"/>
    <cellStyle name="40% - Accent1" xfId="9" xr:uid="{00000000-0005-0000-0000-00000E000000}"/>
    <cellStyle name="40% - Accent1 2" xfId="67" xr:uid="{00000000-0005-0000-0000-00000F000000}"/>
    <cellStyle name="40% - Accent2" xfId="10" xr:uid="{00000000-0005-0000-0000-000010000000}"/>
    <cellStyle name="40% - Accent2 2" xfId="68" xr:uid="{00000000-0005-0000-0000-000011000000}"/>
    <cellStyle name="40% - Accent3" xfId="11" xr:uid="{00000000-0005-0000-0000-000012000000}"/>
    <cellStyle name="40% - Accent3 2" xfId="69" xr:uid="{00000000-0005-0000-0000-000013000000}"/>
    <cellStyle name="40% - Accent4" xfId="12" xr:uid="{00000000-0005-0000-0000-000014000000}"/>
    <cellStyle name="40% - Accent4 2" xfId="70" xr:uid="{00000000-0005-0000-0000-000015000000}"/>
    <cellStyle name="40% - Accent5" xfId="13" xr:uid="{00000000-0005-0000-0000-000016000000}"/>
    <cellStyle name="40% - Accent5 2" xfId="71" xr:uid="{00000000-0005-0000-0000-000017000000}"/>
    <cellStyle name="40% - Accent6" xfId="14" xr:uid="{00000000-0005-0000-0000-000018000000}"/>
    <cellStyle name="40% - Accent6 2" xfId="72" xr:uid="{00000000-0005-0000-0000-000019000000}"/>
    <cellStyle name="60% - Accent1" xfId="15" xr:uid="{00000000-0005-0000-0000-00001A000000}"/>
    <cellStyle name="60% - Accent2" xfId="16" xr:uid="{00000000-0005-0000-0000-00001B000000}"/>
    <cellStyle name="60% - Accent3" xfId="17" xr:uid="{00000000-0005-0000-0000-00001C000000}"/>
    <cellStyle name="60% - Accent4" xfId="18" xr:uid="{00000000-0005-0000-0000-00001D000000}"/>
    <cellStyle name="60% - Accent5" xfId="19" xr:uid="{00000000-0005-0000-0000-00001E000000}"/>
    <cellStyle name="60% - Accent6" xfId="20" xr:uid="{00000000-0005-0000-0000-00001F000000}"/>
    <cellStyle name="Accent1" xfId="21" xr:uid="{00000000-0005-0000-0000-000020000000}"/>
    <cellStyle name="Accent2" xfId="22" xr:uid="{00000000-0005-0000-0000-000021000000}"/>
    <cellStyle name="Accent3" xfId="23" xr:uid="{00000000-0005-0000-0000-000022000000}"/>
    <cellStyle name="Accent4" xfId="24" xr:uid="{00000000-0005-0000-0000-000023000000}"/>
    <cellStyle name="Accent5" xfId="25" xr:uid="{00000000-0005-0000-0000-000024000000}"/>
    <cellStyle name="Accent6" xfId="26" xr:uid="{00000000-0005-0000-0000-000025000000}"/>
    <cellStyle name="Bad" xfId="27" xr:uid="{00000000-0005-0000-0000-000026000000}"/>
    <cellStyle name="Calculation" xfId="28" xr:uid="{00000000-0005-0000-0000-000027000000}"/>
    <cellStyle name="Check Cell" xfId="29" xr:uid="{00000000-0005-0000-0000-000028000000}"/>
    <cellStyle name="Explanatory Text" xfId="30" xr:uid="{00000000-0005-0000-0000-000029000000}"/>
    <cellStyle name="Good" xfId="31" xr:uid="{00000000-0005-0000-0000-00002A000000}"/>
    <cellStyle name="Heading 1" xfId="32" xr:uid="{00000000-0005-0000-0000-00002B000000}"/>
    <cellStyle name="Heading 2" xfId="33" xr:uid="{00000000-0005-0000-0000-00002C000000}"/>
    <cellStyle name="Heading 3" xfId="34" xr:uid="{00000000-0005-0000-0000-00002D000000}"/>
    <cellStyle name="Heading 4" xfId="35" xr:uid="{00000000-0005-0000-0000-00002E000000}"/>
    <cellStyle name="Input" xfId="36" xr:uid="{00000000-0005-0000-0000-00002F000000}"/>
    <cellStyle name="Linked Cell" xfId="37" xr:uid="{00000000-0005-0000-0000-000030000000}"/>
    <cellStyle name="Neutral" xfId="38" xr:uid="{00000000-0005-0000-0000-000031000000}"/>
    <cellStyle name="Note" xfId="39" xr:uid="{00000000-0005-0000-0000-000032000000}"/>
    <cellStyle name="Output" xfId="40" xr:uid="{00000000-0005-0000-0000-000033000000}"/>
    <cellStyle name="Title" xfId="41" xr:uid="{00000000-0005-0000-0000-000034000000}"/>
    <cellStyle name="Total" xfId="42" xr:uid="{00000000-0005-0000-0000-000035000000}"/>
    <cellStyle name="Warning Text" xfId="43" xr:uid="{00000000-0005-0000-0000-000036000000}"/>
    <cellStyle name="백분율" xfId="73" builtinId="5"/>
    <cellStyle name="백분율 2" xfId="55" xr:uid="{00000000-0005-0000-0000-000038000000}"/>
    <cellStyle name="쉼표 [0]" xfId="44" builtinId="6"/>
    <cellStyle name="쉼표 [0] 2" xfId="56" xr:uid="{00000000-0005-0000-0000-00003A000000}"/>
    <cellStyle name="쉼표 [0] 3" xfId="57" xr:uid="{00000000-0005-0000-0000-00003B000000}"/>
    <cellStyle name="쉼표 [0] 3 2" xfId="58" xr:uid="{00000000-0005-0000-0000-00003C000000}"/>
    <cellStyle name="쉼표 [0] 4" xfId="59" xr:uid="{00000000-0005-0000-0000-00003D000000}"/>
    <cellStyle name="스타일 1" xfId="45" xr:uid="{00000000-0005-0000-0000-00003E000000}"/>
    <cellStyle name="표준" xfId="0" builtinId="0"/>
    <cellStyle name="표준 10" xfId="46" xr:uid="{00000000-0005-0000-0000-000040000000}"/>
    <cellStyle name="표준 11" xfId="47" xr:uid="{00000000-0005-0000-0000-000041000000}"/>
    <cellStyle name="표준 2" xfId="48" xr:uid="{00000000-0005-0000-0000-000042000000}"/>
    <cellStyle name="표준 3" xfId="49" xr:uid="{00000000-0005-0000-0000-000043000000}"/>
    <cellStyle name="표준 4" xfId="50" xr:uid="{00000000-0005-0000-0000-000044000000}"/>
    <cellStyle name="표준 5" xfId="51" xr:uid="{00000000-0005-0000-0000-000045000000}"/>
    <cellStyle name="표준 6" xfId="54" xr:uid="{00000000-0005-0000-0000-000046000000}"/>
    <cellStyle name="표준 6 2" xfId="60" xr:uid="{00000000-0005-0000-0000-000047000000}"/>
    <cellStyle name="표준 7" xfId="52" xr:uid="{00000000-0005-0000-0000-000048000000}"/>
    <cellStyle name="표준 9" xfId="53" xr:uid="{00000000-0005-0000-0000-000049000000}"/>
  </cellStyles>
  <dxfs count="0"/>
  <tableStyles count="0" defaultTableStyle="TableStyleMedium9" defaultPivotStyle="PivotStyleLight16"/>
  <colors>
    <mruColors>
      <color rgb="FF0000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38C54C-92EC-4226-81F0-1A7706A5F524}">
  <dimension ref="B1:Q53"/>
  <sheetViews>
    <sheetView showGridLines="0" tabSelected="1" zoomScale="80" zoomScaleNormal="80" zoomScaleSheetLayoutView="85" workbookViewId="0">
      <selection activeCell="B12" sqref="B12:C12"/>
    </sheetView>
  </sheetViews>
  <sheetFormatPr defaultColWidth="8.88671875" defaultRowHeight="16.5" x14ac:dyDescent="0.3"/>
  <cols>
    <col min="1" max="1" width="0.88671875" style="9" customWidth="1"/>
    <col min="2" max="2" width="23.5546875" style="9" customWidth="1"/>
    <col min="3" max="3" width="22.6640625" style="10" customWidth="1"/>
    <col min="4" max="4" width="22.77734375" style="9" customWidth="1"/>
    <col min="5" max="5" width="22.77734375" style="22" customWidth="1"/>
    <col min="6" max="6" width="22.77734375" style="9" customWidth="1"/>
    <col min="7" max="7" width="16.6640625" style="9" bestFit="1" customWidth="1"/>
    <col min="8" max="8" width="4.5546875" style="9" customWidth="1"/>
    <col min="9" max="9" width="3.6640625" style="9" bestFit="1" customWidth="1"/>
    <col min="10" max="11" width="4.5546875" style="9" customWidth="1"/>
    <col min="12" max="12" width="3.6640625" style="9" bestFit="1" customWidth="1"/>
    <col min="13" max="13" width="4.5546875" style="9" customWidth="1"/>
    <col min="14" max="14" width="5.109375" style="9" customWidth="1"/>
    <col min="15" max="15" width="3.77734375" style="9" customWidth="1"/>
    <col min="16" max="16" width="15.6640625" style="9" customWidth="1"/>
    <col min="17" max="17" width="6.88671875" style="10" customWidth="1"/>
    <col min="18" max="16384" width="8.88671875" style="9"/>
  </cols>
  <sheetData>
    <row r="1" spans="2:17" ht="33.75" customHeight="1" x14ac:dyDescent="0.3">
      <c r="B1" s="91" t="s">
        <v>70</v>
      </c>
      <c r="C1" s="91"/>
      <c r="D1" s="91"/>
      <c r="E1" s="91"/>
      <c r="F1" s="91"/>
    </row>
    <row r="2" spans="2:17" ht="38.25" customHeight="1" x14ac:dyDescent="0.3">
      <c r="B2" s="92" t="s">
        <v>43</v>
      </c>
      <c r="C2" s="92"/>
      <c r="D2" s="92"/>
      <c r="E2" s="92"/>
      <c r="F2" s="92"/>
      <c r="G2" s="81"/>
      <c r="H2" s="81"/>
    </row>
    <row r="3" spans="2:17" ht="28.5" customHeight="1" thickBot="1" x14ac:dyDescent="0.35">
      <c r="B3" s="82" t="s">
        <v>46</v>
      </c>
      <c r="C3" s="82"/>
      <c r="D3" s="11"/>
      <c r="E3" s="11"/>
    </row>
    <row r="4" spans="2:17" ht="30" customHeight="1" x14ac:dyDescent="0.3">
      <c r="B4" s="83" t="s">
        <v>31</v>
      </c>
      <c r="C4" s="84"/>
      <c r="D4" s="85"/>
      <c r="E4" s="85"/>
      <c r="F4" s="86"/>
      <c r="I4" s="12"/>
      <c r="J4" s="12"/>
      <c r="K4" s="12"/>
      <c r="L4" s="12"/>
      <c r="M4" s="12"/>
      <c r="N4" s="12"/>
      <c r="O4" s="12"/>
    </row>
    <row r="5" spans="2:17" ht="30" customHeight="1" x14ac:dyDescent="0.3">
      <c r="B5" s="87" t="s">
        <v>32</v>
      </c>
      <c r="C5" s="88"/>
      <c r="D5" s="89" t="s">
        <v>53</v>
      </c>
      <c r="E5" s="89"/>
      <c r="F5" s="90"/>
      <c r="I5" s="13"/>
      <c r="J5" s="13"/>
      <c r="K5" s="13"/>
      <c r="L5" s="13"/>
      <c r="M5" s="13"/>
      <c r="N5" s="13"/>
      <c r="O5" s="13"/>
    </row>
    <row r="6" spans="2:17" ht="30" customHeight="1" x14ac:dyDescent="0.3">
      <c r="B6" s="87" t="s">
        <v>69</v>
      </c>
      <c r="C6" s="88"/>
      <c r="D6" s="89" t="s">
        <v>44</v>
      </c>
      <c r="E6" s="89"/>
      <c r="F6" s="90"/>
      <c r="I6" s="13"/>
      <c r="J6" s="13"/>
      <c r="K6" s="13"/>
      <c r="L6" s="13"/>
      <c r="M6" s="13"/>
      <c r="N6" s="13"/>
      <c r="O6" s="13"/>
    </row>
    <row r="7" spans="2:17" ht="30" customHeight="1" x14ac:dyDescent="0.3">
      <c r="B7" s="87" t="s">
        <v>85</v>
      </c>
      <c r="C7" s="88"/>
      <c r="D7" s="103" t="s">
        <v>53</v>
      </c>
      <c r="E7" s="104"/>
      <c r="F7" s="105"/>
      <c r="I7" s="13"/>
      <c r="J7" s="13"/>
      <c r="K7" s="13"/>
      <c r="L7" s="13"/>
      <c r="M7" s="13"/>
      <c r="N7" s="13"/>
      <c r="O7" s="13"/>
    </row>
    <row r="8" spans="2:17" ht="30" customHeight="1" thickBot="1" x14ac:dyDescent="0.35">
      <c r="B8" s="94" t="s">
        <v>71</v>
      </c>
      <c r="C8" s="95"/>
      <c r="D8" s="14" t="s">
        <v>72</v>
      </c>
      <c r="E8" s="14" t="s">
        <v>73</v>
      </c>
      <c r="F8" s="15" t="s">
        <v>74</v>
      </c>
      <c r="I8" s="13"/>
      <c r="J8" s="13"/>
      <c r="K8" s="13"/>
      <c r="L8" s="13"/>
      <c r="M8" s="13"/>
      <c r="N8" s="13"/>
      <c r="O8" s="13"/>
    </row>
    <row r="9" spans="2:17" ht="15.75" customHeight="1" x14ac:dyDescent="0.3">
      <c r="B9" s="16"/>
      <c r="C9" s="17"/>
      <c r="D9" s="13"/>
      <c r="E9" s="13"/>
      <c r="I9" s="13"/>
      <c r="J9" s="13"/>
      <c r="K9" s="13"/>
      <c r="L9" s="13"/>
      <c r="M9" s="13"/>
      <c r="N9" s="13"/>
      <c r="O9" s="13"/>
    </row>
    <row r="10" spans="2:17" ht="30" customHeight="1" thickBot="1" x14ac:dyDescent="0.35">
      <c r="B10" s="82" t="s">
        <v>47</v>
      </c>
      <c r="C10" s="82"/>
      <c r="D10" s="13"/>
      <c r="E10" s="13"/>
      <c r="I10" s="13"/>
      <c r="J10" s="13"/>
      <c r="K10" s="13"/>
      <c r="L10" s="13"/>
      <c r="M10" s="13"/>
      <c r="N10" s="13"/>
      <c r="O10" s="13"/>
    </row>
    <row r="11" spans="2:17" ht="30" customHeight="1" x14ac:dyDescent="0.3">
      <c r="B11" s="96" t="s">
        <v>28</v>
      </c>
      <c r="C11" s="97"/>
      <c r="D11" s="97" t="s">
        <v>45</v>
      </c>
      <c r="E11" s="97"/>
      <c r="F11" s="98"/>
      <c r="I11" s="13"/>
      <c r="J11" s="13"/>
      <c r="K11" s="13"/>
      <c r="L11" s="13"/>
      <c r="M11" s="13"/>
      <c r="N11" s="13"/>
      <c r="O11" s="13"/>
    </row>
    <row r="12" spans="2:17" ht="30" customHeight="1" thickBot="1" x14ac:dyDescent="0.35">
      <c r="B12" s="99" t="s">
        <v>75</v>
      </c>
      <c r="C12" s="100"/>
      <c r="D12" s="101">
        <f>C22</f>
        <v>25000000</v>
      </c>
      <c r="E12" s="101"/>
      <c r="F12" s="102"/>
      <c r="G12" s="21"/>
      <c r="I12" s="13"/>
      <c r="J12" s="13"/>
      <c r="K12" s="13"/>
      <c r="L12" s="13"/>
      <c r="M12" s="13"/>
      <c r="N12" s="13"/>
      <c r="O12" s="13"/>
    </row>
    <row r="13" spans="2:17" ht="18.75" customHeight="1" x14ac:dyDescent="0.3">
      <c r="B13" s="17"/>
      <c r="C13" s="17"/>
      <c r="D13" s="13"/>
      <c r="I13" s="13"/>
      <c r="J13" s="13"/>
      <c r="K13" s="13"/>
      <c r="L13" s="13"/>
      <c r="M13" s="13"/>
      <c r="N13" s="13"/>
      <c r="O13" s="13"/>
    </row>
    <row r="14" spans="2:17" ht="31.5" customHeight="1" thickBot="1" x14ac:dyDescent="0.35">
      <c r="B14" s="93" t="s">
        <v>50</v>
      </c>
      <c r="C14" s="93"/>
      <c r="D14" s="11"/>
      <c r="P14" s="10"/>
      <c r="Q14" s="9"/>
    </row>
    <row r="15" spans="2:17" ht="37.5" customHeight="1" x14ac:dyDescent="0.3">
      <c r="B15" s="18" t="s">
        <v>28</v>
      </c>
      <c r="C15" s="19" t="s">
        <v>76</v>
      </c>
      <c r="D15" s="19" t="s">
        <v>77</v>
      </c>
      <c r="E15" s="19" t="s">
        <v>51</v>
      </c>
      <c r="F15" s="20" t="s">
        <v>78</v>
      </c>
    </row>
    <row r="16" spans="2:17" ht="20.100000000000001" customHeight="1" x14ac:dyDescent="0.3">
      <c r="B16" s="23" t="s">
        <v>10</v>
      </c>
      <c r="C16" s="24">
        <f>SUM(예산집행계획!D18:D31)</f>
        <v>25000000</v>
      </c>
      <c r="D16" s="24">
        <f>SUM(예산집행계획!R18:R31)</f>
        <v>25000000</v>
      </c>
      <c r="E16" s="24">
        <f>SUM(C16:D16)</f>
        <v>50000000</v>
      </c>
      <c r="F16" s="25">
        <f t="shared" ref="F16:F21" si="0">E16/$E$22</f>
        <v>1</v>
      </c>
    </row>
    <row r="17" spans="2:9" ht="20.100000000000001" customHeight="1" x14ac:dyDescent="0.3">
      <c r="B17" s="26" t="s">
        <v>37</v>
      </c>
      <c r="C17" s="24">
        <f>예산집행계획!D32</f>
        <v>0</v>
      </c>
      <c r="D17" s="24">
        <f>예산집행계획!R32</f>
        <v>0</v>
      </c>
      <c r="E17" s="24">
        <f t="shared" ref="E17:E21" si="1">SUM(C17:D17)</f>
        <v>0</v>
      </c>
      <c r="F17" s="25">
        <f t="shared" si="0"/>
        <v>0</v>
      </c>
    </row>
    <row r="18" spans="2:9" ht="20.100000000000001" customHeight="1" x14ac:dyDescent="0.3">
      <c r="B18" s="26" t="s">
        <v>29</v>
      </c>
      <c r="C18" s="24">
        <f>예산집행계획!D34</f>
        <v>0</v>
      </c>
      <c r="D18" s="24">
        <f>예산집행계획!R34</f>
        <v>0</v>
      </c>
      <c r="E18" s="24">
        <f t="shared" si="1"/>
        <v>0</v>
      </c>
      <c r="F18" s="25">
        <f t="shared" si="0"/>
        <v>0</v>
      </c>
    </row>
    <row r="19" spans="2:9" ht="20.100000000000001" customHeight="1" x14ac:dyDescent="0.3">
      <c r="B19" s="26" t="s">
        <v>56</v>
      </c>
      <c r="C19" s="24">
        <f>예산집행계획!D37</f>
        <v>0</v>
      </c>
      <c r="D19" s="24">
        <f>예산집행계획!R37</f>
        <v>0</v>
      </c>
      <c r="E19" s="24">
        <f t="shared" si="1"/>
        <v>0</v>
      </c>
      <c r="F19" s="25">
        <f t="shared" si="0"/>
        <v>0</v>
      </c>
    </row>
    <row r="20" spans="2:9" ht="20.100000000000001" customHeight="1" x14ac:dyDescent="0.3">
      <c r="B20" s="26" t="s">
        <v>39</v>
      </c>
      <c r="C20" s="24">
        <f>예산집행계획!D38</f>
        <v>0</v>
      </c>
      <c r="D20" s="24">
        <f>예산집행계획!R38</f>
        <v>0</v>
      </c>
      <c r="E20" s="24">
        <f t="shared" si="1"/>
        <v>0</v>
      </c>
      <c r="F20" s="25">
        <f t="shared" si="0"/>
        <v>0</v>
      </c>
    </row>
    <row r="21" spans="2:9" ht="20.100000000000001" customHeight="1" x14ac:dyDescent="0.3">
      <c r="B21" s="26" t="s">
        <v>55</v>
      </c>
      <c r="C21" s="24">
        <f>예산집행계획!D42</f>
        <v>0</v>
      </c>
      <c r="D21" s="24">
        <f>예산집행계획!R42</f>
        <v>0</v>
      </c>
      <c r="E21" s="24">
        <f t="shared" si="1"/>
        <v>0</v>
      </c>
      <c r="F21" s="25">
        <f t="shared" si="0"/>
        <v>0</v>
      </c>
    </row>
    <row r="22" spans="2:9" ht="20.100000000000001" customHeight="1" x14ac:dyDescent="0.3">
      <c r="B22" s="27" t="s">
        <v>15</v>
      </c>
      <c r="C22" s="28">
        <f>SUM(C16:C21)</f>
        <v>25000000</v>
      </c>
      <c r="D22" s="29">
        <f>SUM(D16:D21)</f>
        <v>25000000</v>
      </c>
      <c r="E22" s="29">
        <f>SUM(C22:D22)</f>
        <v>50000000</v>
      </c>
      <c r="F22" s="30">
        <f>SUM(F16:F21)</f>
        <v>1</v>
      </c>
    </row>
    <row r="23" spans="2:9" ht="20.100000000000001" customHeight="1" thickBot="1" x14ac:dyDescent="0.35">
      <c r="B23" s="31" t="s">
        <v>52</v>
      </c>
      <c r="C23" s="32">
        <f>C22/E22</f>
        <v>0.5</v>
      </c>
      <c r="D23" s="32">
        <f>D22/E22</f>
        <v>0.5</v>
      </c>
      <c r="E23" s="32">
        <f>SUM(C23:D23)</f>
        <v>1</v>
      </c>
      <c r="F23" s="33"/>
      <c r="G23" s="34"/>
      <c r="H23" s="34"/>
      <c r="I23" s="34"/>
    </row>
    <row r="24" spans="2:9" ht="20.100000000000001" customHeight="1" x14ac:dyDescent="0.3">
      <c r="D24" s="35" t="s">
        <v>67</v>
      </c>
      <c r="G24" s="34"/>
      <c r="H24" s="34"/>
      <c r="I24" s="34"/>
    </row>
    <row r="25" spans="2:9" ht="20.100000000000001" customHeight="1" x14ac:dyDescent="0.3"/>
    <row r="26" spans="2:9" ht="20.100000000000001" customHeight="1" x14ac:dyDescent="0.3"/>
    <row r="27" spans="2:9" ht="20.100000000000001" customHeight="1" x14ac:dyDescent="0.3"/>
    <row r="28" spans="2:9" ht="20.100000000000001" customHeight="1" x14ac:dyDescent="0.3"/>
    <row r="29" spans="2:9" ht="20.100000000000001" customHeight="1" x14ac:dyDescent="0.3"/>
    <row r="30" spans="2:9" ht="20.100000000000001" customHeight="1" x14ac:dyDescent="0.3"/>
    <row r="31" spans="2:9" ht="20.100000000000001" customHeight="1" x14ac:dyDescent="0.3"/>
    <row r="32" spans="2:9" ht="20.100000000000001" customHeight="1" x14ac:dyDescent="0.3"/>
    <row r="33" ht="20.100000000000001" customHeight="1" x14ac:dyDescent="0.3"/>
    <row r="34" ht="20.100000000000001" customHeight="1" x14ac:dyDescent="0.3"/>
    <row r="35" ht="20.100000000000001" customHeight="1" x14ac:dyDescent="0.3"/>
    <row r="36" ht="20.100000000000001" customHeight="1" x14ac:dyDescent="0.3"/>
    <row r="37" ht="20.100000000000001" customHeight="1" x14ac:dyDescent="0.3"/>
    <row r="38" ht="20.100000000000001" customHeight="1" x14ac:dyDescent="0.3"/>
    <row r="39" ht="20.100000000000001" customHeight="1" x14ac:dyDescent="0.3"/>
    <row r="40" ht="20.100000000000001" customHeight="1" x14ac:dyDescent="0.3"/>
    <row r="41" ht="20.100000000000001" customHeight="1" x14ac:dyDescent="0.3"/>
    <row r="42" ht="20.100000000000001" customHeight="1" x14ac:dyDescent="0.3"/>
    <row r="43" ht="20.100000000000001" customHeight="1" x14ac:dyDescent="0.3"/>
    <row r="44" ht="20.100000000000001" customHeight="1" x14ac:dyDescent="0.3"/>
    <row r="45" ht="20.100000000000001" customHeight="1" x14ac:dyDescent="0.3"/>
    <row r="46" ht="20.100000000000001" customHeight="1" x14ac:dyDescent="0.3"/>
    <row r="47" ht="20.100000000000001" customHeight="1" x14ac:dyDescent="0.3"/>
    <row r="48" ht="20.100000000000001" customHeight="1" x14ac:dyDescent="0.3"/>
    <row r="49" ht="20.100000000000001" customHeight="1" x14ac:dyDescent="0.3"/>
    <row r="50" ht="20.100000000000001" customHeight="1" x14ac:dyDescent="0.3"/>
    <row r="51" ht="20.100000000000001" customHeight="1" x14ac:dyDescent="0.3"/>
    <row r="52" ht="20.100000000000001" customHeight="1" x14ac:dyDescent="0.3"/>
    <row r="53" ht="20.100000000000001" customHeight="1" x14ac:dyDescent="0.3"/>
  </sheetData>
  <mergeCells count="19">
    <mergeCell ref="B6:C6"/>
    <mergeCell ref="D6:F6"/>
    <mergeCell ref="B1:F1"/>
    <mergeCell ref="B2:F2"/>
    <mergeCell ref="B14:C14"/>
    <mergeCell ref="B8:C8"/>
    <mergeCell ref="B10:C10"/>
    <mergeCell ref="B11:C11"/>
    <mergeCell ref="D11:F11"/>
    <mergeCell ref="B12:C12"/>
    <mergeCell ref="D12:F12"/>
    <mergeCell ref="B7:C7"/>
    <mergeCell ref="D7:F7"/>
    <mergeCell ref="G2:H2"/>
    <mergeCell ref="B3:C3"/>
    <mergeCell ref="B4:C4"/>
    <mergeCell ref="D4:F4"/>
    <mergeCell ref="B5:C5"/>
    <mergeCell ref="D5:F5"/>
  </mergeCells>
  <phoneticPr fontId="3" type="noConversion"/>
  <pageMargins left="0.23622047244094491" right="0.23622047244094491" top="0.74803149606299213" bottom="0.74803149606299213" header="0.31496062992125984" footer="0.31496062992125984"/>
  <pageSetup paperSize="9" scale="6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06"/>
  <sheetViews>
    <sheetView showGridLines="0" zoomScale="70" zoomScaleNormal="70" zoomScaleSheetLayoutView="85" workbookViewId="0">
      <selection activeCell="F10" sqref="F10:G10"/>
    </sheetView>
  </sheetViews>
  <sheetFormatPr defaultColWidth="8.88671875" defaultRowHeight="13.5" x14ac:dyDescent="0.15"/>
  <cols>
    <col min="1" max="1" width="3.6640625" style="2" customWidth="1"/>
    <col min="2" max="2" width="12.21875" style="2" customWidth="1"/>
    <col min="3" max="3" width="14.6640625" style="4" customWidth="1"/>
    <col min="4" max="4" width="12.6640625" style="7" customWidth="1"/>
    <col min="5" max="5" width="23.88671875" style="2" customWidth="1"/>
    <col min="6" max="6" width="11.33203125" style="1" customWidth="1"/>
    <col min="7" max="7" width="3.33203125" style="2" customWidth="1"/>
    <col min="8" max="9" width="4.33203125" style="2" customWidth="1"/>
    <col min="10" max="10" width="3.33203125" style="2" customWidth="1"/>
    <col min="11" max="12" width="4.33203125" style="2" customWidth="1"/>
    <col min="13" max="13" width="3.33203125" style="2" customWidth="1"/>
    <col min="14" max="15" width="4.33203125" style="2" customWidth="1"/>
    <col min="16" max="16" width="3.33203125" style="2" customWidth="1"/>
    <col min="17" max="17" width="12.88671875" style="1" customWidth="1"/>
    <col min="18" max="18" width="13.5546875" style="6" customWidth="1"/>
    <col min="19" max="19" width="15.6640625" style="2" customWidth="1"/>
    <col min="20" max="20" width="11.5546875" style="2" customWidth="1"/>
    <col min="21" max="21" width="3.6640625" style="2" bestFit="1" customWidth="1"/>
    <col min="22" max="23" width="4.5546875" style="2" customWidth="1"/>
    <col min="24" max="24" width="3.6640625" style="2" bestFit="1" customWidth="1"/>
    <col min="25" max="26" width="4.5546875" style="2" customWidth="1"/>
    <col min="27" max="27" width="3.6640625" style="2" bestFit="1" customWidth="1"/>
    <col min="28" max="28" width="4.5546875" style="2" customWidth="1"/>
    <col min="29" max="29" width="5.109375" style="2" customWidth="1"/>
    <col min="30" max="30" width="3.77734375" style="2" customWidth="1"/>
    <col min="31" max="31" width="15.6640625" style="2" customWidth="1"/>
    <col min="32" max="16384" width="8.88671875" style="2"/>
  </cols>
  <sheetData>
    <row r="1" spans="1:32" ht="33.75" customHeight="1" x14ac:dyDescent="0.15">
      <c r="A1" s="132" t="s">
        <v>70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132"/>
      <c r="T1" s="132"/>
      <c r="U1" s="132"/>
      <c r="V1" s="132"/>
      <c r="W1" s="132"/>
      <c r="X1" s="132"/>
      <c r="Y1" s="132"/>
      <c r="Z1" s="132"/>
      <c r="AA1" s="132"/>
      <c r="AB1" s="132"/>
      <c r="AC1" s="132"/>
      <c r="AD1" s="132"/>
      <c r="AE1" s="132"/>
      <c r="AF1" s="132"/>
    </row>
    <row r="2" spans="1:32" ht="21" customHeight="1" x14ac:dyDescent="0.3">
      <c r="A2" s="137" t="s">
        <v>43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37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</row>
    <row r="3" spans="1:32" ht="21" customHeight="1" thickBot="1" x14ac:dyDescent="0.35">
      <c r="A3" s="36"/>
      <c r="B3" s="156" t="s">
        <v>48</v>
      </c>
      <c r="C3" s="15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7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</row>
    <row r="4" spans="1:32" ht="30" customHeight="1" x14ac:dyDescent="0.3">
      <c r="A4" s="36"/>
      <c r="B4" s="157" t="s">
        <v>28</v>
      </c>
      <c r="C4" s="158"/>
      <c r="D4" s="159" t="s">
        <v>79</v>
      </c>
      <c r="E4" s="158"/>
      <c r="F4" s="160" t="s">
        <v>80</v>
      </c>
      <c r="G4" s="161"/>
      <c r="H4" s="36"/>
      <c r="I4" s="36"/>
      <c r="J4" s="36"/>
      <c r="K4" s="36"/>
      <c r="L4" s="36"/>
      <c r="M4" s="36"/>
      <c r="N4" s="36"/>
      <c r="O4" s="36"/>
      <c r="P4" s="36"/>
      <c r="Q4" s="36"/>
      <c r="R4" s="37"/>
      <c r="S4" s="38"/>
      <c r="T4" s="38"/>
      <c r="U4" s="38"/>
      <c r="V4" s="38"/>
      <c r="W4" s="38"/>
      <c r="X4" s="38"/>
      <c r="Y4" s="38"/>
      <c r="Z4" s="38"/>
      <c r="AA4" s="38"/>
      <c r="AB4" s="38"/>
      <c r="AC4" s="38"/>
      <c r="AD4" s="38"/>
      <c r="AE4" s="38"/>
      <c r="AF4" s="38"/>
    </row>
    <row r="5" spans="1:32" ht="21" customHeight="1" x14ac:dyDescent="0.3">
      <c r="A5" s="36"/>
      <c r="B5" s="162" t="s">
        <v>10</v>
      </c>
      <c r="C5" s="163"/>
      <c r="D5" s="148">
        <f>SUM(D18:D31)</f>
        <v>25000000</v>
      </c>
      <c r="E5" s="149"/>
      <c r="F5" s="135">
        <f>D5/D13</f>
        <v>0.44357700496806246</v>
      </c>
      <c r="G5" s="136"/>
      <c r="H5" s="36"/>
      <c r="I5" s="36"/>
      <c r="J5" s="36"/>
      <c r="K5" s="36"/>
      <c r="L5" s="36"/>
      <c r="M5" s="36"/>
      <c r="N5" s="36"/>
      <c r="O5" s="36"/>
      <c r="P5" s="36"/>
      <c r="Q5" s="36"/>
      <c r="R5" s="37"/>
      <c r="S5" s="38"/>
      <c r="T5" s="38"/>
      <c r="U5" s="38"/>
      <c r="V5" s="38"/>
      <c r="W5" s="38"/>
      <c r="X5" s="38"/>
      <c r="Y5" s="38"/>
      <c r="Z5" s="38"/>
      <c r="AA5" s="38"/>
      <c r="AB5" s="38"/>
      <c r="AC5" s="38"/>
      <c r="AD5" s="38"/>
      <c r="AE5" s="38"/>
      <c r="AF5" s="38"/>
    </row>
    <row r="6" spans="1:32" ht="21" customHeight="1" x14ac:dyDescent="0.3">
      <c r="A6" s="36"/>
      <c r="B6" s="146" t="s">
        <v>37</v>
      </c>
      <c r="C6" s="147"/>
      <c r="D6" s="148">
        <f>SUM(D32)</f>
        <v>0</v>
      </c>
      <c r="E6" s="149"/>
      <c r="F6" s="135">
        <f>D6/D13</f>
        <v>0</v>
      </c>
      <c r="G6" s="136"/>
      <c r="H6" s="36"/>
      <c r="I6" s="36"/>
      <c r="J6" s="36"/>
      <c r="K6" s="36"/>
      <c r="L6" s="36"/>
      <c r="M6" s="36"/>
      <c r="N6" s="36"/>
      <c r="O6" s="36"/>
      <c r="P6" s="36"/>
      <c r="Q6" s="36"/>
      <c r="R6" s="37"/>
      <c r="S6" s="38"/>
      <c r="T6" s="38"/>
      <c r="U6" s="38"/>
      <c r="V6" s="38"/>
      <c r="W6" s="38"/>
      <c r="X6" s="38"/>
      <c r="Y6" s="38"/>
      <c r="Z6" s="38"/>
      <c r="AA6" s="38"/>
      <c r="AB6" s="38"/>
      <c r="AC6" s="38"/>
      <c r="AD6" s="38"/>
      <c r="AE6" s="38"/>
      <c r="AF6" s="38"/>
    </row>
    <row r="7" spans="1:32" ht="21" customHeight="1" x14ac:dyDescent="0.3">
      <c r="A7" s="36"/>
      <c r="B7" s="146" t="s">
        <v>29</v>
      </c>
      <c r="C7" s="147"/>
      <c r="D7" s="148">
        <f>SUM(D34)</f>
        <v>0</v>
      </c>
      <c r="E7" s="149"/>
      <c r="F7" s="135">
        <f>D7/D13</f>
        <v>0</v>
      </c>
      <c r="G7" s="136"/>
      <c r="H7" s="36"/>
      <c r="I7" s="36"/>
      <c r="J7" s="36"/>
      <c r="K7" s="36"/>
      <c r="L7" s="36"/>
      <c r="M7" s="36"/>
      <c r="N7" s="36"/>
      <c r="O7" s="36"/>
      <c r="P7" s="36"/>
      <c r="Q7" s="36"/>
      <c r="R7" s="37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8"/>
    </row>
    <row r="8" spans="1:32" ht="21" customHeight="1" x14ac:dyDescent="0.3">
      <c r="A8" s="36"/>
      <c r="B8" s="146" t="s">
        <v>56</v>
      </c>
      <c r="C8" s="147"/>
      <c r="D8" s="148">
        <f>SUM(D38)</f>
        <v>0</v>
      </c>
      <c r="E8" s="149"/>
      <c r="F8" s="135">
        <f>D8/D13</f>
        <v>0</v>
      </c>
      <c r="G8" s="136"/>
      <c r="H8" s="36"/>
      <c r="I8" s="36"/>
      <c r="J8" s="36"/>
      <c r="K8" s="36"/>
      <c r="L8" s="36"/>
      <c r="M8" s="36"/>
      <c r="N8" s="36"/>
      <c r="O8" s="36"/>
      <c r="P8" s="36"/>
      <c r="Q8" s="36"/>
      <c r="R8" s="37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  <c r="AF8" s="38"/>
    </row>
    <row r="9" spans="1:32" ht="21" customHeight="1" x14ac:dyDescent="0.3">
      <c r="A9" s="36"/>
      <c r="B9" s="146" t="s">
        <v>39</v>
      </c>
      <c r="C9" s="147"/>
      <c r="D9" s="148">
        <f>SUM(D39)</f>
        <v>0</v>
      </c>
      <c r="E9" s="149"/>
      <c r="F9" s="135">
        <f>D9/D13</f>
        <v>0</v>
      </c>
      <c r="G9" s="136"/>
      <c r="H9" s="36"/>
      <c r="I9" s="36"/>
      <c r="J9" s="36"/>
      <c r="K9" s="36"/>
      <c r="L9" s="36"/>
      <c r="M9" s="36"/>
      <c r="N9" s="36"/>
      <c r="O9" s="36"/>
      <c r="P9" s="36"/>
      <c r="Q9" s="36"/>
      <c r="R9" s="37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  <c r="AF9" s="38"/>
    </row>
    <row r="10" spans="1:32" ht="21" customHeight="1" x14ac:dyDescent="0.3">
      <c r="A10" s="36"/>
      <c r="B10" s="146" t="s">
        <v>55</v>
      </c>
      <c r="C10" s="147"/>
      <c r="D10" s="148">
        <f>SUM(D44)</f>
        <v>3180000</v>
      </c>
      <c r="E10" s="149"/>
      <c r="F10" s="135">
        <f>D10/D13</f>
        <v>5.6422995031937546E-2</v>
      </c>
      <c r="G10" s="1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7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  <c r="AF10" s="38"/>
    </row>
    <row r="11" spans="1:32" ht="21" customHeight="1" x14ac:dyDescent="0.3">
      <c r="A11" s="36"/>
      <c r="B11" s="150" t="s">
        <v>23</v>
      </c>
      <c r="C11" s="151"/>
      <c r="D11" s="152">
        <f>SUM(D5:E10)</f>
        <v>28180000</v>
      </c>
      <c r="E11" s="153"/>
      <c r="F11" s="154">
        <f>SUM(F5:G10)</f>
        <v>0.5</v>
      </c>
      <c r="G11" s="155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7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  <c r="AF11" s="38"/>
    </row>
    <row r="12" spans="1:32" ht="21" customHeight="1" x14ac:dyDescent="0.3">
      <c r="A12" s="36"/>
      <c r="B12" s="146" t="s">
        <v>87</v>
      </c>
      <c r="C12" s="147"/>
      <c r="D12" s="148">
        <f>SUM(R17,R43)</f>
        <v>28180000</v>
      </c>
      <c r="E12" s="149"/>
      <c r="F12" s="138">
        <f>D12/D13</f>
        <v>0.5</v>
      </c>
      <c r="G12" s="139"/>
      <c r="H12" s="8" t="s">
        <v>86</v>
      </c>
      <c r="I12" s="36"/>
      <c r="J12" s="36"/>
      <c r="K12" s="36"/>
      <c r="L12" s="36"/>
      <c r="M12" s="36"/>
      <c r="N12" s="36"/>
      <c r="O12" s="36"/>
      <c r="P12" s="36"/>
      <c r="Q12" s="36"/>
      <c r="R12" s="37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  <c r="AF12" s="38"/>
    </row>
    <row r="13" spans="1:32" ht="21" customHeight="1" thickBot="1" x14ac:dyDescent="0.35">
      <c r="A13" s="36"/>
      <c r="B13" s="140" t="s">
        <v>30</v>
      </c>
      <c r="C13" s="141"/>
      <c r="D13" s="142">
        <f>D11+D12</f>
        <v>56360000</v>
      </c>
      <c r="E13" s="143"/>
      <c r="F13" s="144">
        <f>F11+F12</f>
        <v>1</v>
      </c>
      <c r="G13" s="145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7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</row>
    <row r="14" spans="1:32" ht="15" customHeight="1" thickBot="1" x14ac:dyDescent="0.35">
      <c r="A14" s="36"/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9" t="s">
        <v>12</v>
      </c>
      <c r="R14" s="37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</row>
    <row r="15" spans="1:32" s="3" customFormat="1" ht="20.100000000000001" customHeight="1" x14ac:dyDescent="0.15">
      <c r="A15" s="174" t="s">
        <v>2</v>
      </c>
      <c r="B15" s="164" t="s">
        <v>3</v>
      </c>
      <c r="C15" s="164" t="s">
        <v>13</v>
      </c>
      <c r="D15" s="166" t="s">
        <v>23</v>
      </c>
      <c r="E15" s="168" t="s">
        <v>27</v>
      </c>
      <c r="F15" s="168"/>
      <c r="G15" s="168"/>
      <c r="H15" s="168"/>
      <c r="I15" s="168"/>
      <c r="J15" s="168"/>
      <c r="K15" s="168"/>
      <c r="L15" s="168"/>
      <c r="M15" s="168"/>
      <c r="N15" s="168"/>
      <c r="O15" s="168"/>
      <c r="P15" s="168"/>
      <c r="Q15" s="168"/>
      <c r="R15" s="169" t="s">
        <v>24</v>
      </c>
      <c r="S15" s="168" t="s">
        <v>26</v>
      </c>
      <c r="T15" s="168"/>
      <c r="U15" s="168"/>
      <c r="V15" s="168"/>
      <c r="W15" s="168"/>
      <c r="X15" s="168"/>
      <c r="Y15" s="168"/>
      <c r="Z15" s="168"/>
      <c r="AA15" s="168"/>
      <c r="AB15" s="168"/>
      <c r="AC15" s="168"/>
      <c r="AD15" s="168"/>
      <c r="AE15" s="171"/>
      <c r="AF15" s="133" t="s">
        <v>81</v>
      </c>
    </row>
    <row r="16" spans="1:32" s="3" customFormat="1" ht="20.100000000000001" customHeight="1" x14ac:dyDescent="0.15">
      <c r="A16" s="175"/>
      <c r="B16" s="165"/>
      <c r="C16" s="165"/>
      <c r="D16" s="167"/>
      <c r="E16" s="40" t="s">
        <v>11</v>
      </c>
      <c r="F16" s="41" t="s">
        <v>4</v>
      </c>
      <c r="G16" s="42" t="s">
        <v>5</v>
      </c>
      <c r="H16" s="42" t="s">
        <v>6</v>
      </c>
      <c r="I16" s="42" t="s">
        <v>7</v>
      </c>
      <c r="J16" s="42" t="s">
        <v>5</v>
      </c>
      <c r="K16" s="42" t="s">
        <v>6</v>
      </c>
      <c r="L16" s="42" t="s">
        <v>7</v>
      </c>
      <c r="M16" s="42" t="s">
        <v>5</v>
      </c>
      <c r="N16" s="42" t="s">
        <v>6</v>
      </c>
      <c r="O16" s="42" t="s">
        <v>7</v>
      </c>
      <c r="P16" s="42" t="s">
        <v>1</v>
      </c>
      <c r="Q16" s="41" t="s">
        <v>8</v>
      </c>
      <c r="R16" s="170"/>
      <c r="S16" s="40" t="s">
        <v>11</v>
      </c>
      <c r="T16" s="41" t="s">
        <v>4</v>
      </c>
      <c r="U16" s="42" t="s">
        <v>5</v>
      </c>
      <c r="V16" s="42" t="s">
        <v>6</v>
      </c>
      <c r="W16" s="42" t="s">
        <v>7</v>
      </c>
      <c r="X16" s="42" t="s">
        <v>5</v>
      </c>
      <c r="Y16" s="42" t="s">
        <v>6</v>
      </c>
      <c r="Z16" s="42" t="s">
        <v>7</v>
      </c>
      <c r="AA16" s="42" t="s">
        <v>5</v>
      </c>
      <c r="AB16" s="42" t="s">
        <v>6</v>
      </c>
      <c r="AC16" s="42" t="s">
        <v>7</v>
      </c>
      <c r="AD16" s="42" t="s">
        <v>1</v>
      </c>
      <c r="AE16" s="43" t="s">
        <v>8</v>
      </c>
      <c r="AF16" s="134"/>
    </row>
    <row r="17" spans="1:32" ht="20.100000000000001" customHeight="1" x14ac:dyDescent="0.15">
      <c r="A17" s="111" t="s">
        <v>17</v>
      </c>
      <c r="B17" s="112"/>
      <c r="C17" s="44" t="s">
        <v>15</v>
      </c>
      <c r="D17" s="45">
        <f>SUM(D18:D42)</f>
        <v>25000000</v>
      </c>
      <c r="E17" s="113"/>
      <c r="F17" s="114"/>
      <c r="G17" s="114"/>
      <c r="H17" s="114"/>
      <c r="I17" s="114"/>
      <c r="J17" s="114"/>
      <c r="K17" s="114"/>
      <c r="L17" s="114"/>
      <c r="M17" s="114"/>
      <c r="N17" s="114"/>
      <c r="O17" s="114"/>
      <c r="P17" s="114"/>
      <c r="Q17" s="114"/>
      <c r="R17" s="45">
        <f>SUM(R18:R42)</f>
        <v>25000000</v>
      </c>
      <c r="S17" s="172"/>
      <c r="T17" s="173"/>
      <c r="U17" s="173"/>
      <c r="V17" s="173"/>
      <c r="W17" s="173"/>
      <c r="X17" s="173"/>
      <c r="Y17" s="173"/>
      <c r="Z17" s="173"/>
      <c r="AA17" s="173"/>
      <c r="AB17" s="173"/>
      <c r="AC17" s="173"/>
      <c r="AD17" s="173"/>
      <c r="AE17" s="173"/>
      <c r="AF17" s="46">
        <f>SUM(AF18:AF42)</f>
        <v>50000000</v>
      </c>
    </row>
    <row r="18" spans="1:32" ht="20.100000000000001" customHeight="1" x14ac:dyDescent="0.15">
      <c r="A18" s="47"/>
      <c r="B18" s="115" t="s">
        <v>10</v>
      </c>
      <c r="C18" s="127" t="s">
        <v>40</v>
      </c>
      <c r="D18" s="117">
        <f>SUM(Q18:Q27)</f>
        <v>25000000</v>
      </c>
      <c r="E18" s="48" t="s">
        <v>33</v>
      </c>
      <c r="F18" s="49">
        <v>3000000</v>
      </c>
      <c r="G18" s="50" t="s">
        <v>5</v>
      </c>
      <c r="H18" s="51">
        <v>5</v>
      </c>
      <c r="I18" s="50" t="s">
        <v>16</v>
      </c>
      <c r="J18" s="50" t="s">
        <v>5</v>
      </c>
      <c r="K18" s="52">
        <v>1</v>
      </c>
      <c r="L18" s="50" t="s">
        <v>14</v>
      </c>
      <c r="M18" s="50" t="s">
        <v>5</v>
      </c>
      <c r="N18" s="50"/>
      <c r="O18" s="50"/>
      <c r="P18" s="50" t="s">
        <v>1</v>
      </c>
      <c r="Q18" s="53">
        <f>+IF(F18="",0,F18)*IF(H18="",1,H18)*IF(K18="",1,K18)*IF(N18="",1,N18)</f>
        <v>15000000</v>
      </c>
      <c r="R18" s="119">
        <f>SUM(AE18:AE27)</f>
        <v>25000000</v>
      </c>
      <c r="S18" s="48" t="s">
        <v>20</v>
      </c>
      <c r="T18" s="49">
        <v>3000000</v>
      </c>
      <c r="U18" s="50" t="s">
        <v>5</v>
      </c>
      <c r="V18" s="51">
        <v>5</v>
      </c>
      <c r="W18" s="50" t="s">
        <v>16</v>
      </c>
      <c r="X18" s="50" t="s">
        <v>5</v>
      </c>
      <c r="Y18" s="52">
        <v>1</v>
      </c>
      <c r="Z18" s="50" t="s">
        <v>14</v>
      </c>
      <c r="AA18" s="50" t="s">
        <v>5</v>
      </c>
      <c r="AB18" s="50"/>
      <c r="AC18" s="50"/>
      <c r="AD18" s="50" t="s">
        <v>1</v>
      </c>
      <c r="AE18" s="54">
        <f>+IF(T18="",0,T18)*IF(V18="",1,V18)*IF(Y18="",1,Y18)*IF(AB18="",1,AB18)</f>
        <v>15000000</v>
      </c>
      <c r="AF18" s="108">
        <f>D18+R18</f>
        <v>50000000</v>
      </c>
    </row>
    <row r="19" spans="1:32" ht="20.100000000000001" customHeight="1" x14ac:dyDescent="0.15">
      <c r="A19" s="47"/>
      <c r="B19" s="116"/>
      <c r="C19" s="128"/>
      <c r="D19" s="118"/>
      <c r="E19" s="48" t="s">
        <v>34</v>
      </c>
      <c r="F19" s="49">
        <v>2000000</v>
      </c>
      <c r="G19" s="50" t="s">
        <v>5</v>
      </c>
      <c r="H19" s="51">
        <v>5</v>
      </c>
      <c r="I19" s="50" t="s">
        <v>16</v>
      </c>
      <c r="J19" s="50" t="s">
        <v>5</v>
      </c>
      <c r="K19" s="52">
        <v>1</v>
      </c>
      <c r="L19" s="50" t="s">
        <v>14</v>
      </c>
      <c r="M19" s="50" t="s">
        <v>5</v>
      </c>
      <c r="N19" s="50"/>
      <c r="O19" s="50"/>
      <c r="P19" s="50" t="s">
        <v>1</v>
      </c>
      <c r="Q19" s="53">
        <f>+IF(F19="",0,F19)*IF(H19="",1,H19)*IF(K19="",1,K19)*IF(N19="",1,N19)</f>
        <v>10000000</v>
      </c>
      <c r="R19" s="120"/>
      <c r="S19" s="48" t="s">
        <v>36</v>
      </c>
      <c r="T19" s="49">
        <v>2000000</v>
      </c>
      <c r="U19" s="50" t="s">
        <v>5</v>
      </c>
      <c r="V19" s="51">
        <v>5</v>
      </c>
      <c r="W19" s="50" t="s">
        <v>16</v>
      </c>
      <c r="X19" s="50" t="s">
        <v>5</v>
      </c>
      <c r="Y19" s="52">
        <v>1</v>
      </c>
      <c r="Z19" s="50" t="s">
        <v>14</v>
      </c>
      <c r="AA19" s="50" t="s">
        <v>5</v>
      </c>
      <c r="AB19" s="50"/>
      <c r="AC19" s="50"/>
      <c r="AD19" s="50" t="s">
        <v>1</v>
      </c>
      <c r="AE19" s="54">
        <f>+IF(T19="",0,T19)*IF(V19="",1,V19)*IF(Y19="",1,Y19)*IF(AB19="",1,AB19)</f>
        <v>10000000</v>
      </c>
      <c r="AF19" s="109"/>
    </row>
    <row r="20" spans="1:32" ht="20.100000000000001" customHeight="1" x14ac:dyDescent="0.15">
      <c r="A20" s="47"/>
      <c r="B20" s="116"/>
      <c r="C20" s="128"/>
      <c r="D20" s="118"/>
      <c r="E20" s="48" t="s">
        <v>19</v>
      </c>
      <c r="F20" s="49"/>
      <c r="G20" s="50" t="s">
        <v>5</v>
      </c>
      <c r="H20" s="51"/>
      <c r="I20" s="50"/>
      <c r="J20" s="50" t="s">
        <v>5</v>
      </c>
      <c r="K20" s="56"/>
      <c r="L20" s="50"/>
      <c r="M20" s="50" t="s">
        <v>5</v>
      </c>
      <c r="N20" s="50"/>
      <c r="O20" s="50"/>
      <c r="P20" s="50" t="s">
        <v>1</v>
      </c>
      <c r="Q20" s="53">
        <f>+IF(F20="",0,F20)*IF(H20="",1,H20)*IF(K20="",1,K20)*IF(N20="",1,N20)</f>
        <v>0</v>
      </c>
      <c r="R20" s="120"/>
      <c r="S20" s="48" t="s">
        <v>19</v>
      </c>
      <c r="T20" s="49"/>
      <c r="U20" s="50" t="s">
        <v>5</v>
      </c>
      <c r="V20" s="51"/>
      <c r="W20" s="50"/>
      <c r="X20" s="50" t="s">
        <v>5</v>
      </c>
      <c r="Y20" s="56"/>
      <c r="Z20" s="50"/>
      <c r="AA20" s="50" t="s">
        <v>5</v>
      </c>
      <c r="AB20" s="50"/>
      <c r="AC20" s="50"/>
      <c r="AD20" s="50" t="s">
        <v>1</v>
      </c>
      <c r="AE20" s="54">
        <f>+IF(T20="",0,T20)*IF(V20="",1,V20)*IF(Y20="",1,Y20)*IF(AB20="",1,AB20)</f>
        <v>0</v>
      </c>
      <c r="AF20" s="109"/>
    </row>
    <row r="21" spans="1:32" ht="20.100000000000001" customHeight="1" x14ac:dyDescent="0.15">
      <c r="A21" s="47"/>
      <c r="B21" s="116"/>
      <c r="C21" s="128"/>
      <c r="D21" s="118"/>
      <c r="E21" s="48" t="s">
        <v>19</v>
      </c>
      <c r="F21" s="49"/>
      <c r="G21" s="50" t="s">
        <v>5</v>
      </c>
      <c r="H21" s="51"/>
      <c r="I21" s="50"/>
      <c r="J21" s="50" t="s">
        <v>5</v>
      </c>
      <c r="K21" s="56"/>
      <c r="L21" s="50"/>
      <c r="M21" s="50" t="s">
        <v>5</v>
      </c>
      <c r="N21" s="50"/>
      <c r="O21" s="50"/>
      <c r="P21" s="50" t="s">
        <v>1</v>
      </c>
      <c r="Q21" s="53">
        <f t="shared" ref="Q21:Q41" si="0">+IF(F21="",0,F21)*IF(H21="",1,H21)*IF(K21="",1,K21)*IF(N21="",1,N21)</f>
        <v>0</v>
      </c>
      <c r="R21" s="120"/>
      <c r="S21" s="48" t="s">
        <v>19</v>
      </c>
      <c r="T21" s="49"/>
      <c r="U21" s="50" t="s">
        <v>5</v>
      </c>
      <c r="V21" s="51"/>
      <c r="W21" s="50"/>
      <c r="X21" s="50" t="s">
        <v>5</v>
      </c>
      <c r="Y21" s="56"/>
      <c r="Z21" s="50"/>
      <c r="AA21" s="50" t="s">
        <v>5</v>
      </c>
      <c r="AB21" s="50"/>
      <c r="AC21" s="50"/>
      <c r="AD21" s="50" t="s">
        <v>1</v>
      </c>
      <c r="AE21" s="54">
        <f t="shared" ref="AE21:AE41" si="1">+IF(T21="",0,T21)*IF(V21="",1,V21)*IF(Y21="",1,Y21)*IF(AB21="",1,AB21)</f>
        <v>0</v>
      </c>
      <c r="AF21" s="109"/>
    </row>
    <row r="22" spans="1:32" ht="20.100000000000001" customHeight="1" x14ac:dyDescent="0.15">
      <c r="A22" s="47"/>
      <c r="B22" s="116"/>
      <c r="C22" s="128"/>
      <c r="D22" s="118"/>
      <c r="E22" s="48" t="s">
        <v>19</v>
      </c>
      <c r="F22" s="49"/>
      <c r="G22" s="50" t="s">
        <v>5</v>
      </c>
      <c r="H22" s="51"/>
      <c r="I22" s="50"/>
      <c r="J22" s="50" t="s">
        <v>5</v>
      </c>
      <c r="K22" s="56"/>
      <c r="L22" s="50"/>
      <c r="M22" s="50" t="s">
        <v>5</v>
      </c>
      <c r="N22" s="50"/>
      <c r="O22" s="50"/>
      <c r="P22" s="50" t="s">
        <v>1</v>
      </c>
      <c r="Q22" s="53">
        <f t="shared" si="0"/>
        <v>0</v>
      </c>
      <c r="R22" s="120"/>
      <c r="S22" s="48" t="s">
        <v>19</v>
      </c>
      <c r="T22" s="49"/>
      <c r="U22" s="50" t="s">
        <v>5</v>
      </c>
      <c r="V22" s="51"/>
      <c r="W22" s="50"/>
      <c r="X22" s="50" t="s">
        <v>5</v>
      </c>
      <c r="Y22" s="56"/>
      <c r="Z22" s="50"/>
      <c r="AA22" s="50" t="s">
        <v>5</v>
      </c>
      <c r="AB22" s="50"/>
      <c r="AC22" s="50"/>
      <c r="AD22" s="50" t="s">
        <v>1</v>
      </c>
      <c r="AE22" s="54">
        <f t="shared" si="1"/>
        <v>0</v>
      </c>
      <c r="AF22" s="109"/>
    </row>
    <row r="23" spans="1:32" ht="20.100000000000001" customHeight="1" x14ac:dyDescent="0.15">
      <c r="A23" s="47"/>
      <c r="B23" s="116"/>
      <c r="C23" s="128"/>
      <c r="D23" s="118"/>
      <c r="E23" s="48" t="s">
        <v>19</v>
      </c>
      <c r="F23" s="49"/>
      <c r="G23" s="50" t="s">
        <v>5</v>
      </c>
      <c r="H23" s="51"/>
      <c r="I23" s="50"/>
      <c r="J23" s="50" t="s">
        <v>5</v>
      </c>
      <c r="K23" s="56"/>
      <c r="L23" s="50"/>
      <c r="M23" s="50" t="s">
        <v>5</v>
      </c>
      <c r="N23" s="50"/>
      <c r="O23" s="50"/>
      <c r="P23" s="50" t="s">
        <v>1</v>
      </c>
      <c r="Q23" s="53">
        <f t="shared" si="0"/>
        <v>0</v>
      </c>
      <c r="R23" s="120"/>
      <c r="S23" s="48" t="s">
        <v>19</v>
      </c>
      <c r="T23" s="49"/>
      <c r="U23" s="50" t="s">
        <v>5</v>
      </c>
      <c r="V23" s="51"/>
      <c r="W23" s="50"/>
      <c r="X23" s="50" t="s">
        <v>5</v>
      </c>
      <c r="Y23" s="56"/>
      <c r="Z23" s="50"/>
      <c r="AA23" s="50" t="s">
        <v>5</v>
      </c>
      <c r="AB23" s="50"/>
      <c r="AC23" s="50"/>
      <c r="AD23" s="50" t="s">
        <v>1</v>
      </c>
      <c r="AE23" s="54">
        <f t="shared" si="1"/>
        <v>0</v>
      </c>
      <c r="AF23" s="109"/>
    </row>
    <row r="24" spans="1:32" ht="20.100000000000001" customHeight="1" x14ac:dyDescent="0.15">
      <c r="A24" s="47"/>
      <c r="B24" s="116"/>
      <c r="C24" s="128"/>
      <c r="D24" s="118"/>
      <c r="E24" s="48" t="s">
        <v>19</v>
      </c>
      <c r="F24" s="49"/>
      <c r="G24" s="50" t="s">
        <v>5</v>
      </c>
      <c r="H24" s="51"/>
      <c r="I24" s="50"/>
      <c r="J24" s="50" t="s">
        <v>5</v>
      </c>
      <c r="K24" s="56"/>
      <c r="L24" s="50"/>
      <c r="M24" s="50" t="s">
        <v>5</v>
      </c>
      <c r="N24" s="50"/>
      <c r="O24" s="50"/>
      <c r="P24" s="50" t="s">
        <v>1</v>
      </c>
      <c r="Q24" s="53">
        <f t="shared" si="0"/>
        <v>0</v>
      </c>
      <c r="R24" s="120"/>
      <c r="S24" s="48" t="s">
        <v>19</v>
      </c>
      <c r="T24" s="49"/>
      <c r="U24" s="50" t="s">
        <v>5</v>
      </c>
      <c r="V24" s="51"/>
      <c r="W24" s="50"/>
      <c r="X24" s="50" t="s">
        <v>5</v>
      </c>
      <c r="Y24" s="56"/>
      <c r="Z24" s="50"/>
      <c r="AA24" s="50" t="s">
        <v>5</v>
      </c>
      <c r="AB24" s="50"/>
      <c r="AC24" s="50"/>
      <c r="AD24" s="50" t="s">
        <v>1</v>
      </c>
      <c r="AE24" s="54">
        <f t="shared" si="1"/>
        <v>0</v>
      </c>
      <c r="AF24" s="109"/>
    </row>
    <row r="25" spans="1:32" ht="20.100000000000001" customHeight="1" x14ac:dyDescent="0.15">
      <c r="A25" s="47"/>
      <c r="B25" s="116"/>
      <c r="C25" s="128"/>
      <c r="D25" s="118"/>
      <c r="E25" s="48" t="s">
        <v>19</v>
      </c>
      <c r="F25" s="49"/>
      <c r="G25" s="50" t="s">
        <v>5</v>
      </c>
      <c r="H25" s="51"/>
      <c r="I25" s="50"/>
      <c r="J25" s="50" t="s">
        <v>5</v>
      </c>
      <c r="K25" s="56"/>
      <c r="L25" s="50"/>
      <c r="M25" s="50" t="s">
        <v>5</v>
      </c>
      <c r="N25" s="50"/>
      <c r="O25" s="50"/>
      <c r="P25" s="50" t="s">
        <v>1</v>
      </c>
      <c r="Q25" s="53">
        <f t="shared" si="0"/>
        <v>0</v>
      </c>
      <c r="R25" s="120"/>
      <c r="S25" s="48" t="s">
        <v>19</v>
      </c>
      <c r="T25" s="49"/>
      <c r="U25" s="50" t="s">
        <v>5</v>
      </c>
      <c r="V25" s="51"/>
      <c r="W25" s="50"/>
      <c r="X25" s="50" t="s">
        <v>5</v>
      </c>
      <c r="Y25" s="56"/>
      <c r="Z25" s="50"/>
      <c r="AA25" s="50" t="s">
        <v>5</v>
      </c>
      <c r="AB25" s="50"/>
      <c r="AC25" s="50"/>
      <c r="AD25" s="50" t="s">
        <v>1</v>
      </c>
      <c r="AE25" s="54">
        <f t="shared" si="1"/>
        <v>0</v>
      </c>
      <c r="AF25" s="109"/>
    </row>
    <row r="26" spans="1:32" ht="20.100000000000001" customHeight="1" x14ac:dyDescent="0.15">
      <c r="A26" s="47"/>
      <c r="B26" s="116"/>
      <c r="C26" s="128"/>
      <c r="D26" s="118"/>
      <c r="E26" s="48" t="s">
        <v>19</v>
      </c>
      <c r="F26" s="49"/>
      <c r="G26" s="50" t="s">
        <v>5</v>
      </c>
      <c r="H26" s="51"/>
      <c r="I26" s="50"/>
      <c r="J26" s="50" t="s">
        <v>5</v>
      </c>
      <c r="K26" s="56"/>
      <c r="L26" s="50"/>
      <c r="M26" s="50" t="s">
        <v>5</v>
      </c>
      <c r="N26" s="50"/>
      <c r="O26" s="50"/>
      <c r="P26" s="50" t="s">
        <v>1</v>
      </c>
      <c r="Q26" s="53">
        <f t="shared" si="0"/>
        <v>0</v>
      </c>
      <c r="R26" s="120"/>
      <c r="S26" s="48" t="s">
        <v>19</v>
      </c>
      <c r="T26" s="49"/>
      <c r="U26" s="50" t="s">
        <v>5</v>
      </c>
      <c r="V26" s="51"/>
      <c r="W26" s="50"/>
      <c r="X26" s="50" t="s">
        <v>5</v>
      </c>
      <c r="Y26" s="56"/>
      <c r="Z26" s="50"/>
      <c r="AA26" s="50" t="s">
        <v>5</v>
      </c>
      <c r="AB26" s="50"/>
      <c r="AC26" s="50"/>
      <c r="AD26" s="50" t="s">
        <v>1</v>
      </c>
      <c r="AE26" s="54">
        <f t="shared" si="1"/>
        <v>0</v>
      </c>
      <c r="AF26" s="109"/>
    </row>
    <row r="27" spans="1:32" ht="20.100000000000001" customHeight="1" x14ac:dyDescent="0.15">
      <c r="A27" s="47"/>
      <c r="B27" s="116"/>
      <c r="C27" s="129"/>
      <c r="D27" s="121"/>
      <c r="E27" s="48" t="s">
        <v>19</v>
      </c>
      <c r="F27" s="49"/>
      <c r="G27" s="50" t="s">
        <v>5</v>
      </c>
      <c r="H27" s="51"/>
      <c r="I27" s="50"/>
      <c r="J27" s="50" t="s">
        <v>5</v>
      </c>
      <c r="K27" s="56"/>
      <c r="L27" s="50"/>
      <c r="M27" s="50" t="s">
        <v>5</v>
      </c>
      <c r="N27" s="50"/>
      <c r="O27" s="50"/>
      <c r="P27" s="50" t="s">
        <v>1</v>
      </c>
      <c r="Q27" s="53">
        <f t="shared" si="0"/>
        <v>0</v>
      </c>
      <c r="R27" s="122"/>
      <c r="S27" s="48" t="s">
        <v>19</v>
      </c>
      <c r="T27" s="49"/>
      <c r="U27" s="50" t="s">
        <v>5</v>
      </c>
      <c r="V27" s="51"/>
      <c r="W27" s="50"/>
      <c r="X27" s="50" t="s">
        <v>5</v>
      </c>
      <c r="Y27" s="56"/>
      <c r="Z27" s="50"/>
      <c r="AA27" s="50" t="s">
        <v>5</v>
      </c>
      <c r="AB27" s="50"/>
      <c r="AC27" s="50"/>
      <c r="AD27" s="50" t="s">
        <v>1</v>
      </c>
      <c r="AE27" s="54">
        <f t="shared" si="1"/>
        <v>0</v>
      </c>
      <c r="AF27" s="110"/>
    </row>
    <row r="28" spans="1:32" ht="20.100000000000001" customHeight="1" x14ac:dyDescent="0.15">
      <c r="A28" s="57"/>
      <c r="B28" s="116"/>
      <c r="C28" s="127" t="s">
        <v>58</v>
      </c>
      <c r="D28" s="117">
        <f>SUM(Q28:Q29)</f>
        <v>0</v>
      </c>
      <c r="E28" s="48" t="s">
        <v>19</v>
      </c>
      <c r="F28" s="49"/>
      <c r="G28" s="50" t="s">
        <v>5</v>
      </c>
      <c r="H28" s="51"/>
      <c r="I28" s="50"/>
      <c r="J28" s="50" t="s">
        <v>5</v>
      </c>
      <c r="K28" s="56"/>
      <c r="L28" s="50"/>
      <c r="M28" s="50" t="s">
        <v>5</v>
      </c>
      <c r="N28" s="50"/>
      <c r="O28" s="50"/>
      <c r="P28" s="50" t="s">
        <v>1</v>
      </c>
      <c r="Q28" s="53">
        <f t="shared" si="0"/>
        <v>0</v>
      </c>
      <c r="R28" s="119">
        <f>SUM(AE28:AE29)</f>
        <v>0</v>
      </c>
      <c r="S28" s="48" t="s">
        <v>19</v>
      </c>
      <c r="T28" s="49"/>
      <c r="U28" s="50" t="s">
        <v>5</v>
      </c>
      <c r="V28" s="51"/>
      <c r="W28" s="50"/>
      <c r="X28" s="50" t="s">
        <v>5</v>
      </c>
      <c r="Y28" s="56"/>
      <c r="Z28" s="50"/>
      <c r="AA28" s="50" t="s">
        <v>5</v>
      </c>
      <c r="AB28" s="50"/>
      <c r="AC28" s="50"/>
      <c r="AD28" s="50" t="s">
        <v>1</v>
      </c>
      <c r="AE28" s="54">
        <f t="shared" si="1"/>
        <v>0</v>
      </c>
      <c r="AF28" s="108">
        <f>D28+R28</f>
        <v>0</v>
      </c>
    </row>
    <row r="29" spans="1:32" ht="20.100000000000001" customHeight="1" x14ac:dyDescent="0.15">
      <c r="A29" s="57"/>
      <c r="B29" s="116"/>
      <c r="C29" s="129"/>
      <c r="D29" s="121"/>
      <c r="E29" s="48" t="s">
        <v>19</v>
      </c>
      <c r="F29" s="49"/>
      <c r="G29" s="50" t="s">
        <v>5</v>
      </c>
      <c r="H29" s="51"/>
      <c r="I29" s="50"/>
      <c r="J29" s="50" t="s">
        <v>5</v>
      </c>
      <c r="K29" s="56"/>
      <c r="L29" s="50"/>
      <c r="M29" s="50" t="s">
        <v>5</v>
      </c>
      <c r="N29" s="50"/>
      <c r="O29" s="50"/>
      <c r="P29" s="50" t="s">
        <v>1</v>
      </c>
      <c r="Q29" s="53">
        <f t="shared" si="0"/>
        <v>0</v>
      </c>
      <c r="R29" s="122"/>
      <c r="S29" s="48" t="s">
        <v>19</v>
      </c>
      <c r="T29" s="49"/>
      <c r="U29" s="50" t="s">
        <v>5</v>
      </c>
      <c r="V29" s="51"/>
      <c r="W29" s="50"/>
      <c r="X29" s="50" t="s">
        <v>5</v>
      </c>
      <c r="Y29" s="56"/>
      <c r="Z29" s="50"/>
      <c r="AA29" s="50" t="s">
        <v>5</v>
      </c>
      <c r="AB29" s="50"/>
      <c r="AC29" s="50"/>
      <c r="AD29" s="50" t="s">
        <v>1</v>
      </c>
      <c r="AE29" s="54">
        <f t="shared" si="1"/>
        <v>0</v>
      </c>
      <c r="AF29" s="110"/>
    </row>
    <row r="30" spans="1:32" ht="20.100000000000001" customHeight="1" x14ac:dyDescent="0.15">
      <c r="A30" s="57"/>
      <c r="B30" s="116"/>
      <c r="C30" s="127" t="s">
        <v>59</v>
      </c>
      <c r="D30" s="117">
        <f>SUM(Q30:Q31)</f>
        <v>0</v>
      </c>
      <c r="E30" s="48" t="s">
        <v>19</v>
      </c>
      <c r="F30" s="49"/>
      <c r="G30" s="50" t="s">
        <v>5</v>
      </c>
      <c r="H30" s="51"/>
      <c r="I30" s="50"/>
      <c r="J30" s="50" t="s">
        <v>5</v>
      </c>
      <c r="K30" s="56"/>
      <c r="L30" s="50"/>
      <c r="M30" s="50" t="s">
        <v>5</v>
      </c>
      <c r="N30" s="50"/>
      <c r="O30" s="50"/>
      <c r="P30" s="50" t="s">
        <v>1</v>
      </c>
      <c r="Q30" s="53">
        <f t="shared" si="0"/>
        <v>0</v>
      </c>
      <c r="R30" s="119">
        <f>SUM(AE30:AE31)</f>
        <v>0</v>
      </c>
      <c r="S30" s="48" t="s">
        <v>19</v>
      </c>
      <c r="T30" s="49"/>
      <c r="U30" s="50" t="s">
        <v>5</v>
      </c>
      <c r="V30" s="50"/>
      <c r="W30" s="50"/>
      <c r="X30" s="50" t="s">
        <v>5</v>
      </c>
      <c r="Y30" s="56"/>
      <c r="Z30" s="50"/>
      <c r="AA30" s="50" t="s">
        <v>5</v>
      </c>
      <c r="AB30" s="50"/>
      <c r="AC30" s="50"/>
      <c r="AD30" s="50" t="s">
        <v>1</v>
      </c>
      <c r="AE30" s="54">
        <f t="shared" si="1"/>
        <v>0</v>
      </c>
      <c r="AF30" s="108">
        <f>D30+R30</f>
        <v>0</v>
      </c>
    </row>
    <row r="31" spans="1:32" ht="18.75" customHeight="1" x14ac:dyDescent="0.15">
      <c r="A31" s="57"/>
      <c r="B31" s="116"/>
      <c r="C31" s="129"/>
      <c r="D31" s="121"/>
      <c r="E31" s="48" t="s">
        <v>19</v>
      </c>
      <c r="F31" s="49"/>
      <c r="G31" s="50" t="s">
        <v>5</v>
      </c>
      <c r="H31" s="51"/>
      <c r="I31" s="50"/>
      <c r="J31" s="50" t="s">
        <v>5</v>
      </c>
      <c r="K31" s="56"/>
      <c r="L31" s="50"/>
      <c r="M31" s="50" t="s">
        <v>5</v>
      </c>
      <c r="N31" s="50"/>
      <c r="O31" s="50"/>
      <c r="P31" s="50" t="s">
        <v>1</v>
      </c>
      <c r="Q31" s="53">
        <f t="shared" si="0"/>
        <v>0</v>
      </c>
      <c r="R31" s="122"/>
      <c r="S31" s="48" t="s">
        <v>19</v>
      </c>
      <c r="T31" s="49"/>
      <c r="U31" s="50" t="s">
        <v>5</v>
      </c>
      <c r="V31" s="50"/>
      <c r="W31" s="50"/>
      <c r="X31" s="50" t="s">
        <v>5</v>
      </c>
      <c r="Y31" s="56"/>
      <c r="Z31" s="50"/>
      <c r="AA31" s="50" t="s">
        <v>5</v>
      </c>
      <c r="AB31" s="50"/>
      <c r="AC31" s="50"/>
      <c r="AD31" s="50" t="s">
        <v>1</v>
      </c>
      <c r="AE31" s="54">
        <f t="shared" si="1"/>
        <v>0</v>
      </c>
      <c r="AF31" s="110"/>
    </row>
    <row r="32" spans="1:32" ht="18.75" customHeight="1" x14ac:dyDescent="0.15">
      <c r="A32" s="47"/>
      <c r="B32" s="115" t="s">
        <v>38</v>
      </c>
      <c r="C32" s="127" t="s">
        <v>42</v>
      </c>
      <c r="D32" s="117">
        <f>SUM(Q32:Q33)</f>
        <v>0</v>
      </c>
      <c r="E32" s="48" t="s">
        <v>22</v>
      </c>
      <c r="F32" s="49"/>
      <c r="G32" s="50" t="s">
        <v>5</v>
      </c>
      <c r="H32" s="50"/>
      <c r="I32" s="50"/>
      <c r="J32" s="50" t="s">
        <v>5</v>
      </c>
      <c r="K32" s="56"/>
      <c r="L32" s="50"/>
      <c r="M32" s="50" t="s">
        <v>5</v>
      </c>
      <c r="N32" s="50"/>
      <c r="O32" s="50"/>
      <c r="P32" s="50" t="s">
        <v>1</v>
      </c>
      <c r="Q32" s="53">
        <f t="shared" si="0"/>
        <v>0</v>
      </c>
      <c r="R32" s="117">
        <f>SUM(AE32:AE33)</f>
        <v>0</v>
      </c>
      <c r="S32" s="48" t="s">
        <v>22</v>
      </c>
      <c r="T32" s="49"/>
      <c r="U32" s="50" t="s">
        <v>5</v>
      </c>
      <c r="V32" s="50"/>
      <c r="W32" s="50"/>
      <c r="X32" s="50" t="s">
        <v>5</v>
      </c>
      <c r="Y32" s="56"/>
      <c r="Z32" s="50"/>
      <c r="AA32" s="50" t="s">
        <v>5</v>
      </c>
      <c r="AB32" s="50"/>
      <c r="AC32" s="50"/>
      <c r="AD32" s="50" t="s">
        <v>1</v>
      </c>
      <c r="AE32" s="54">
        <f t="shared" si="1"/>
        <v>0</v>
      </c>
      <c r="AF32" s="108">
        <f>D32+R32</f>
        <v>0</v>
      </c>
    </row>
    <row r="33" spans="1:32" ht="18.75" customHeight="1" x14ac:dyDescent="0.15">
      <c r="A33" s="47"/>
      <c r="B33" s="126"/>
      <c r="C33" s="129"/>
      <c r="D33" s="121"/>
      <c r="E33" s="48" t="s">
        <v>62</v>
      </c>
      <c r="F33" s="49"/>
      <c r="G33" s="50" t="s">
        <v>5</v>
      </c>
      <c r="H33" s="50"/>
      <c r="I33" s="50"/>
      <c r="J33" s="50" t="s">
        <v>5</v>
      </c>
      <c r="K33" s="56"/>
      <c r="L33" s="50"/>
      <c r="M33" s="50" t="s">
        <v>5</v>
      </c>
      <c r="N33" s="50"/>
      <c r="O33" s="50"/>
      <c r="P33" s="50" t="s">
        <v>1</v>
      </c>
      <c r="Q33" s="53">
        <f t="shared" si="0"/>
        <v>0</v>
      </c>
      <c r="R33" s="121"/>
      <c r="S33" s="48" t="s">
        <v>62</v>
      </c>
      <c r="T33" s="49"/>
      <c r="U33" s="50" t="s">
        <v>5</v>
      </c>
      <c r="V33" s="50"/>
      <c r="W33" s="50"/>
      <c r="X33" s="50" t="s">
        <v>5</v>
      </c>
      <c r="Y33" s="56"/>
      <c r="Z33" s="50"/>
      <c r="AA33" s="50" t="s">
        <v>5</v>
      </c>
      <c r="AB33" s="50"/>
      <c r="AC33" s="50"/>
      <c r="AD33" s="50" t="s">
        <v>1</v>
      </c>
      <c r="AE33" s="54">
        <f t="shared" si="1"/>
        <v>0</v>
      </c>
      <c r="AF33" s="110"/>
    </row>
    <row r="34" spans="1:32" s="5" customFormat="1" ht="20.100000000000001" customHeight="1" x14ac:dyDescent="0.15">
      <c r="A34" s="58"/>
      <c r="B34" s="115" t="s">
        <v>29</v>
      </c>
      <c r="C34" s="127" t="s">
        <v>41</v>
      </c>
      <c r="D34" s="130">
        <f>SUM(Q34:Q37)</f>
        <v>0</v>
      </c>
      <c r="E34" s="48" t="s">
        <v>63</v>
      </c>
      <c r="F34" s="60"/>
      <c r="G34" s="50" t="s">
        <v>5</v>
      </c>
      <c r="H34" s="61"/>
      <c r="I34" s="61"/>
      <c r="J34" s="50" t="s">
        <v>5</v>
      </c>
      <c r="K34" s="62"/>
      <c r="L34" s="61"/>
      <c r="M34" s="50" t="s">
        <v>5</v>
      </c>
      <c r="N34" s="61"/>
      <c r="O34" s="61"/>
      <c r="P34" s="50" t="s">
        <v>1</v>
      </c>
      <c r="Q34" s="53">
        <f t="shared" si="0"/>
        <v>0</v>
      </c>
      <c r="R34" s="117">
        <f>SUM(AE34:AE37)</f>
        <v>0</v>
      </c>
      <c r="S34" s="48" t="s">
        <v>63</v>
      </c>
      <c r="T34" s="60"/>
      <c r="U34" s="50" t="s">
        <v>5</v>
      </c>
      <c r="V34" s="61"/>
      <c r="W34" s="61"/>
      <c r="X34" s="50" t="s">
        <v>5</v>
      </c>
      <c r="Y34" s="62"/>
      <c r="Z34" s="61"/>
      <c r="AA34" s="50" t="s">
        <v>5</v>
      </c>
      <c r="AB34" s="61"/>
      <c r="AC34" s="61"/>
      <c r="AD34" s="50" t="s">
        <v>1</v>
      </c>
      <c r="AE34" s="54">
        <f t="shared" si="1"/>
        <v>0</v>
      </c>
      <c r="AF34" s="131">
        <f>D34+R34</f>
        <v>0</v>
      </c>
    </row>
    <row r="35" spans="1:32" ht="20.100000000000001" customHeight="1" x14ac:dyDescent="0.15">
      <c r="A35" s="58"/>
      <c r="B35" s="116"/>
      <c r="C35" s="128"/>
      <c r="D35" s="130"/>
      <c r="E35" s="48" t="s">
        <v>82</v>
      </c>
      <c r="F35" s="60"/>
      <c r="G35" s="50" t="s">
        <v>5</v>
      </c>
      <c r="H35" s="61"/>
      <c r="I35" s="61"/>
      <c r="J35" s="50" t="s">
        <v>5</v>
      </c>
      <c r="K35" s="62"/>
      <c r="L35" s="61"/>
      <c r="M35" s="50" t="s">
        <v>5</v>
      </c>
      <c r="N35" s="61"/>
      <c r="O35" s="61"/>
      <c r="P35" s="50" t="s">
        <v>1</v>
      </c>
      <c r="Q35" s="53">
        <f t="shared" si="0"/>
        <v>0</v>
      </c>
      <c r="R35" s="118"/>
      <c r="S35" s="48" t="s">
        <v>82</v>
      </c>
      <c r="T35" s="60"/>
      <c r="U35" s="50" t="s">
        <v>5</v>
      </c>
      <c r="V35" s="61"/>
      <c r="W35" s="61"/>
      <c r="X35" s="50" t="s">
        <v>5</v>
      </c>
      <c r="Y35" s="62"/>
      <c r="Z35" s="61"/>
      <c r="AA35" s="50" t="s">
        <v>5</v>
      </c>
      <c r="AB35" s="61"/>
      <c r="AC35" s="61"/>
      <c r="AD35" s="50" t="s">
        <v>1</v>
      </c>
      <c r="AE35" s="54">
        <f t="shared" si="1"/>
        <v>0</v>
      </c>
      <c r="AF35" s="131"/>
    </row>
    <row r="36" spans="1:32" ht="20.100000000000001" customHeight="1" x14ac:dyDescent="0.15">
      <c r="A36" s="47"/>
      <c r="B36" s="116"/>
      <c r="C36" s="128"/>
      <c r="D36" s="130"/>
      <c r="E36" s="48" t="s">
        <v>21</v>
      </c>
      <c r="F36" s="49"/>
      <c r="G36" s="50" t="s">
        <v>5</v>
      </c>
      <c r="H36" s="50"/>
      <c r="I36" s="50"/>
      <c r="J36" s="50" t="s">
        <v>5</v>
      </c>
      <c r="K36" s="56"/>
      <c r="L36" s="50"/>
      <c r="M36" s="50" t="s">
        <v>5</v>
      </c>
      <c r="N36" s="50"/>
      <c r="O36" s="50"/>
      <c r="P36" s="50" t="s">
        <v>1</v>
      </c>
      <c r="Q36" s="53">
        <f t="shared" si="0"/>
        <v>0</v>
      </c>
      <c r="R36" s="118"/>
      <c r="S36" s="48" t="s">
        <v>21</v>
      </c>
      <c r="T36" s="49"/>
      <c r="U36" s="50" t="s">
        <v>5</v>
      </c>
      <c r="V36" s="50"/>
      <c r="W36" s="50"/>
      <c r="X36" s="50" t="s">
        <v>5</v>
      </c>
      <c r="Y36" s="56"/>
      <c r="Z36" s="50"/>
      <c r="AA36" s="50" t="s">
        <v>5</v>
      </c>
      <c r="AB36" s="50"/>
      <c r="AC36" s="50"/>
      <c r="AD36" s="50" t="s">
        <v>1</v>
      </c>
      <c r="AE36" s="54">
        <f t="shared" si="1"/>
        <v>0</v>
      </c>
      <c r="AF36" s="131"/>
    </row>
    <row r="37" spans="1:32" ht="20.100000000000001" customHeight="1" x14ac:dyDescent="0.15">
      <c r="A37" s="47"/>
      <c r="B37" s="126"/>
      <c r="C37" s="129"/>
      <c r="D37" s="130"/>
      <c r="E37" s="48" t="s">
        <v>64</v>
      </c>
      <c r="F37" s="49"/>
      <c r="G37" s="50" t="s">
        <v>5</v>
      </c>
      <c r="H37" s="50"/>
      <c r="I37" s="50"/>
      <c r="J37" s="50" t="s">
        <v>5</v>
      </c>
      <c r="K37" s="56"/>
      <c r="L37" s="50"/>
      <c r="M37" s="50" t="s">
        <v>5</v>
      </c>
      <c r="N37" s="50"/>
      <c r="O37" s="50"/>
      <c r="P37" s="50" t="s">
        <v>1</v>
      </c>
      <c r="Q37" s="53">
        <f t="shared" si="0"/>
        <v>0</v>
      </c>
      <c r="R37" s="121"/>
      <c r="S37" s="48" t="s">
        <v>64</v>
      </c>
      <c r="T37" s="49"/>
      <c r="U37" s="50" t="s">
        <v>5</v>
      </c>
      <c r="V37" s="50"/>
      <c r="W37" s="50"/>
      <c r="X37" s="50" t="s">
        <v>5</v>
      </c>
      <c r="Y37" s="56"/>
      <c r="Z37" s="50"/>
      <c r="AA37" s="50" t="s">
        <v>5</v>
      </c>
      <c r="AB37" s="50"/>
      <c r="AC37" s="50"/>
      <c r="AD37" s="50" t="s">
        <v>1</v>
      </c>
      <c r="AE37" s="54">
        <f t="shared" si="1"/>
        <v>0</v>
      </c>
      <c r="AF37" s="131"/>
    </row>
    <row r="38" spans="1:32" ht="20.100000000000001" customHeight="1" x14ac:dyDescent="0.15">
      <c r="A38" s="47"/>
      <c r="B38" s="55" t="s">
        <v>56</v>
      </c>
      <c r="C38" s="64" t="s">
        <v>57</v>
      </c>
      <c r="D38" s="59">
        <f>SUM(Q38)</f>
        <v>0</v>
      </c>
      <c r="E38" s="64" t="s">
        <v>57</v>
      </c>
      <c r="F38" s="49"/>
      <c r="G38" s="50" t="s">
        <v>5</v>
      </c>
      <c r="H38" s="50"/>
      <c r="I38" s="50"/>
      <c r="J38" s="50" t="s">
        <v>5</v>
      </c>
      <c r="K38" s="56"/>
      <c r="L38" s="50"/>
      <c r="M38" s="50" t="s">
        <v>5</v>
      </c>
      <c r="N38" s="50"/>
      <c r="O38" s="50"/>
      <c r="P38" s="50" t="s">
        <v>1</v>
      </c>
      <c r="Q38" s="53">
        <f t="shared" si="0"/>
        <v>0</v>
      </c>
      <c r="R38" s="59">
        <f>SUM(AE38)</f>
        <v>0</v>
      </c>
      <c r="S38" s="64" t="s">
        <v>57</v>
      </c>
      <c r="T38" s="49"/>
      <c r="U38" s="50" t="s">
        <v>5</v>
      </c>
      <c r="V38" s="50"/>
      <c r="W38" s="50"/>
      <c r="X38" s="50" t="s">
        <v>5</v>
      </c>
      <c r="Y38" s="56"/>
      <c r="Z38" s="50"/>
      <c r="AA38" s="50" t="s">
        <v>5</v>
      </c>
      <c r="AB38" s="50"/>
      <c r="AC38" s="50"/>
      <c r="AD38" s="50" t="s">
        <v>1</v>
      </c>
      <c r="AE38" s="54">
        <f t="shared" si="1"/>
        <v>0</v>
      </c>
      <c r="AF38" s="63">
        <f>D38+R38</f>
        <v>0</v>
      </c>
    </row>
    <row r="39" spans="1:32" ht="20.100000000000001" customHeight="1" x14ac:dyDescent="0.15">
      <c r="A39" s="47"/>
      <c r="B39" s="123" t="s">
        <v>39</v>
      </c>
      <c r="C39" s="65" t="s">
        <v>60</v>
      </c>
      <c r="D39" s="117">
        <f>SUM(Q39:Q42)</f>
        <v>0</v>
      </c>
      <c r="E39" s="65" t="s">
        <v>60</v>
      </c>
      <c r="F39" s="49"/>
      <c r="G39" s="50" t="s">
        <v>5</v>
      </c>
      <c r="H39" s="50"/>
      <c r="I39" s="50"/>
      <c r="J39" s="50" t="s">
        <v>5</v>
      </c>
      <c r="K39" s="56"/>
      <c r="L39" s="50"/>
      <c r="M39" s="50" t="s">
        <v>5</v>
      </c>
      <c r="N39" s="50"/>
      <c r="O39" s="50"/>
      <c r="P39" s="50" t="s">
        <v>1</v>
      </c>
      <c r="Q39" s="53">
        <f t="shared" si="0"/>
        <v>0</v>
      </c>
      <c r="R39" s="119">
        <f>SUM(AE39:AE42)</f>
        <v>0</v>
      </c>
      <c r="S39" s="65" t="s">
        <v>60</v>
      </c>
      <c r="T39" s="49"/>
      <c r="U39" s="50" t="s">
        <v>5</v>
      </c>
      <c r="V39" s="50"/>
      <c r="W39" s="50"/>
      <c r="X39" s="50" t="s">
        <v>5</v>
      </c>
      <c r="Y39" s="56"/>
      <c r="Z39" s="50"/>
      <c r="AA39" s="50" t="s">
        <v>5</v>
      </c>
      <c r="AB39" s="50"/>
      <c r="AC39" s="50"/>
      <c r="AD39" s="50" t="s">
        <v>1</v>
      </c>
      <c r="AE39" s="54">
        <f t="shared" si="1"/>
        <v>0</v>
      </c>
      <c r="AF39" s="108">
        <f>D39+R39</f>
        <v>0</v>
      </c>
    </row>
    <row r="40" spans="1:32" ht="20.100000000000001" customHeight="1" x14ac:dyDescent="0.15">
      <c r="A40" s="47"/>
      <c r="B40" s="124"/>
      <c r="C40" s="65" t="s">
        <v>61</v>
      </c>
      <c r="D40" s="118"/>
      <c r="E40" s="65" t="s">
        <v>61</v>
      </c>
      <c r="F40" s="49"/>
      <c r="G40" s="50" t="s">
        <v>5</v>
      </c>
      <c r="H40" s="50"/>
      <c r="I40" s="50"/>
      <c r="J40" s="50" t="s">
        <v>5</v>
      </c>
      <c r="K40" s="56"/>
      <c r="L40" s="50"/>
      <c r="M40" s="50" t="s">
        <v>5</v>
      </c>
      <c r="N40" s="50"/>
      <c r="O40" s="50"/>
      <c r="P40" s="50" t="s">
        <v>1</v>
      </c>
      <c r="Q40" s="53">
        <f t="shared" si="0"/>
        <v>0</v>
      </c>
      <c r="R40" s="120"/>
      <c r="S40" s="65" t="s">
        <v>61</v>
      </c>
      <c r="T40" s="49"/>
      <c r="U40" s="50" t="s">
        <v>5</v>
      </c>
      <c r="V40" s="50"/>
      <c r="W40" s="50"/>
      <c r="X40" s="50" t="s">
        <v>5</v>
      </c>
      <c r="Y40" s="56"/>
      <c r="Z40" s="50"/>
      <c r="AA40" s="50" t="s">
        <v>5</v>
      </c>
      <c r="AB40" s="50"/>
      <c r="AC40" s="50"/>
      <c r="AD40" s="50" t="s">
        <v>1</v>
      </c>
      <c r="AE40" s="54">
        <f t="shared" si="1"/>
        <v>0</v>
      </c>
      <c r="AF40" s="109"/>
    </row>
    <row r="41" spans="1:32" ht="20.100000000000001" customHeight="1" x14ac:dyDescent="0.15">
      <c r="A41" s="47"/>
      <c r="B41" s="124"/>
      <c r="C41" s="65" t="s">
        <v>65</v>
      </c>
      <c r="D41" s="118"/>
      <c r="E41" s="65" t="s">
        <v>65</v>
      </c>
      <c r="F41" s="49"/>
      <c r="G41" s="50" t="s">
        <v>5</v>
      </c>
      <c r="H41" s="50"/>
      <c r="I41" s="50"/>
      <c r="J41" s="50" t="s">
        <v>5</v>
      </c>
      <c r="K41" s="56"/>
      <c r="L41" s="50"/>
      <c r="M41" s="50" t="s">
        <v>5</v>
      </c>
      <c r="N41" s="50"/>
      <c r="O41" s="50"/>
      <c r="P41" s="50" t="s">
        <v>1</v>
      </c>
      <c r="Q41" s="53">
        <f t="shared" si="0"/>
        <v>0</v>
      </c>
      <c r="R41" s="120"/>
      <c r="S41" s="65" t="s">
        <v>65</v>
      </c>
      <c r="T41" s="49"/>
      <c r="U41" s="50" t="s">
        <v>5</v>
      </c>
      <c r="V41" s="50"/>
      <c r="W41" s="50"/>
      <c r="X41" s="50" t="s">
        <v>5</v>
      </c>
      <c r="Y41" s="56"/>
      <c r="Z41" s="50"/>
      <c r="AA41" s="50" t="s">
        <v>5</v>
      </c>
      <c r="AB41" s="50"/>
      <c r="AC41" s="50"/>
      <c r="AD41" s="50" t="s">
        <v>1</v>
      </c>
      <c r="AE41" s="54">
        <f t="shared" si="1"/>
        <v>0</v>
      </c>
      <c r="AF41" s="109"/>
    </row>
    <row r="42" spans="1:32" ht="20.100000000000001" customHeight="1" x14ac:dyDescent="0.15">
      <c r="A42" s="66"/>
      <c r="B42" s="125"/>
      <c r="C42" s="67" t="s">
        <v>83</v>
      </c>
      <c r="D42" s="121"/>
      <c r="E42" s="65" t="s">
        <v>83</v>
      </c>
      <c r="F42" s="49"/>
      <c r="G42" s="50" t="s">
        <v>5</v>
      </c>
      <c r="H42" s="50"/>
      <c r="I42" s="50"/>
      <c r="J42" s="50" t="s">
        <v>5</v>
      </c>
      <c r="K42" s="56"/>
      <c r="L42" s="50"/>
      <c r="M42" s="50" t="s">
        <v>5</v>
      </c>
      <c r="N42" s="50"/>
      <c r="O42" s="50"/>
      <c r="P42" s="50" t="s">
        <v>1</v>
      </c>
      <c r="Q42" s="53">
        <f>+IF(F42="",0,F42)*IF(H42="",1,H42)*IF(K42="",1,K42)*IF(N42="",1,N42)</f>
        <v>0</v>
      </c>
      <c r="R42" s="122"/>
      <c r="S42" s="67" t="s">
        <v>83</v>
      </c>
      <c r="T42" s="49"/>
      <c r="U42" s="50" t="s">
        <v>5</v>
      </c>
      <c r="V42" s="50"/>
      <c r="W42" s="50"/>
      <c r="X42" s="50" t="s">
        <v>5</v>
      </c>
      <c r="Y42" s="56"/>
      <c r="Z42" s="50"/>
      <c r="AA42" s="50" t="s">
        <v>5</v>
      </c>
      <c r="AB42" s="50"/>
      <c r="AC42" s="50"/>
      <c r="AD42" s="50" t="s">
        <v>1</v>
      </c>
      <c r="AE42" s="54">
        <f>+IF(T42="",0,T42)*IF(V42="",1,V42)*IF(Y42="",1,Y42)*IF(AB42="",1,AB42)</f>
        <v>0</v>
      </c>
      <c r="AF42" s="110"/>
    </row>
    <row r="43" spans="1:32" ht="20.100000000000001" customHeight="1" x14ac:dyDescent="0.15">
      <c r="A43" s="111" t="s">
        <v>18</v>
      </c>
      <c r="B43" s="112"/>
      <c r="C43" s="44" t="s">
        <v>15</v>
      </c>
      <c r="D43" s="68">
        <f>SUM(D44:D45)</f>
        <v>3180000</v>
      </c>
      <c r="E43" s="113"/>
      <c r="F43" s="114"/>
      <c r="G43" s="114"/>
      <c r="H43" s="114"/>
      <c r="I43" s="114"/>
      <c r="J43" s="114"/>
      <c r="K43" s="114"/>
      <c r="L43" s="114"/>
      <c r="M43" s="114"/>
      <c r="N43" s="114"/>
      <c r="O43" s="114"/>
      <c r="P43" s="114"/>
      <c r="Q43" s="114"/>
      <c r="R43" s="68">
        <f>SUM(R44:R45)</f>
        <v>3180000</v>
      </c>
      <c r="S43" s="113"/>
      <c r="T43" s="114"/>
      <c r="U43" s="114"/>
      <c r="V43" s="114"/>
      <c r="W43" s="114"/>
      <c r="X43" s="114"/>
      <c r="Y43" s="114"/>
      <c r="Z43" s="114"/>
      <c r="AA43" s="114"/>
      <c r="AB43" s="114"/>
      <c r="AC43" s="114"/>
      <c r="AD43" s="114"/>
      <c r="AE43" s="114"/>
      <c r="AF43" s="69">
        <f>AF44</f>
        <v>6360000</v>
      </c>
    </row>
    <row r="44" spans="1:32" ht="20.100000000000001" customHeight="1" x14ac:dyDescent="0.15">
      <c r="A44" s="70"/>
      <c r="B44" s="115" t="s">
        <v>55</v>
      </c>
      <c r="C44" s="48" t="s">
        <v>25</v>
      </c>
      <c r="D44" s="117">
        <f>SUM(Q44:Q45)</f>
        <v>3180000</v>
      </c>
      <c r="E44" s="48" t="s">
        <v>25</v>
      </c>
      <c r="F44" s="49">
        <v>80000</v>
      </c>
      <c r="G44" s="50" t="s">
        <v>5</v>
      </c>
      <c r="H44" s="50">
        <v>3</v>
      </c>
      <c r="I44" s="50" t="s">
        <v>0</v>
      </c>
      <c r="J44" s="50" t="s">
        <v>5</v>
      </c>
      <c r="K44" s="52">
        <v>2</v>
      </c>
      <c r="L44" s="50" t="s">
        <v>14</v>
      </c>
      <c r="M44" s="50" t="s">
        <v>5</v>
      </c>
      <c r="N44" s="50">
        <v>6</v>
      </c>
      <c r="O44" s="50" t="s">
        <v>35</v>
      </c>
      <c r="P44" s="50" t="s">
        <v>1</v>
      </c>
      <c r="Q44" s="53">
        <f>+IF(F44="",0,F44)*IF(H44="",1,H44)*IF(K44="",1,K44)*IF(N44="",1,N44)</f>
        <v>2880000</v>
      </c>
      <c r="R44" s="119">
        <f>SUM(AE44:AE45)</f>
        <v>3180000</v>
      </c>
      <c r="S44" s="48" t="s">
        <v>25</v>
      </c>
      <c r="T44" s="49">
        <v>80000</v>
      </c>
      <c r="U44" s="50" t="s">
        <v>5</v>
      </c>
      <c r="V44" s="50">
        <v>3</v>
      </c>
      <c r="W44" s="50" t="s">
        <v>0</v>
      </c>
      <c r="X44" s="50" t="s">
        <v>5</v>
      </c>
      <c r="Y44" s="52">
        <v>2</v>
      </c>
      <c r="Z44" s="50" t="s">
        <v>14</v>
      </c>
      <c r="AA44" s="50" t="s">
        <v>5</v>
      </c>
      <c r="AB44" s="50">
        <v>6</v>
      </c>
      <c r="AC44" s="50" t="s">
        <v>35</v>
      </c>
      <c r="AD44" s="50" t="s">
        <v>1</v>
      </c>
      <c r="AE44" s="54">
        <f>+IF(T44="",0,T44)*IF(V44="",1,V44)*IF(Y44="",1,Y44)*IF(AB44="",1,AB44)</f>
        <v>2880000</v>
      </c>
      <c r="AF44" s="108">
        <f>D44+R44</f>
        <v>6360000</v>
      </c>
    </row>
    <row r="45" spans="1:32" ht="20.25" customHeight="1" x14ac:dyDescent="0.15">
      <c r="A45" s="71"/>
      <c r="B45" s="116"/>
      <c r="C45" s="48" t="s">
        <v>54</v>
      </c>
      <c r="D45" s="118"/>
      <c r="E45" s="48" t="s">
        <v>54</v>
      </c>
      <c r="F45" s="49">
        <v>50000</v>
      </c>
      <c r="G45" s="50" t="s">
        <v>5</v>
      </c>
      <c r="H45" s="50">
        <v>3</v>
      </c>
      <c r="I45" s="50" t="s">
        <v>0</v>
      </c>
      <c r="J45" s="50" t="s">
        <v>5</v>
      </c>
      <c r="K45" s="52">
        <v>2</v>
      </c>
      <c r="L45" s="50" t="s">
        <v>14</v>
      </c>
      <c r="M45" s="50" t="s">
        <v>5</v>
      </c>
      <c r="N45" s="50"/>
      <c r="O45" s="50"/>
      <c r="P45" s="50" t="s">
        <v>1</v>
      </c>
      <c r="Q45" s="53">
        <f t="shared" ref="Q45" si="2">+IF(F45="",0,F45)*IF(H45="",1,H45)*IF(K45="",1,K45)*IF(N45="",1,N45)</f>
        <v>300000</v>
      </c>
      <c r="R45" s="120"/>
      <c r="S45" s="48" t="s">
        <v>54</v>
      </c>
      <c r="T45" s="49">
        <v>50000</v>
      </c>
      <c r="U45" s="50" t="s">
        <v>5</v>
      </c>
      <c r="V45" s="50">
        <v>3</v>
      </c>
      <c r="W45" s="50" t="s">
        <v>0</v>
      </c>
      <c r="X45" s="50" t="s">
        <v>5</v>
      </c>
      <c r="Y45" s="52">
        <v>2</v>
      </c>
      <c r="Z45" s="50" t="s">
        <v>14</v>
      </c>
      <c r="AA45" s="50" t="s">
        <v>5</v>
      </c>
      <c r="AB45" s="50"/>
      <c r="AC45" s="50"/>
      <c r="AD45" s="50" t="s">
        <v>1</v>
      </c>
      <c r="AE45" s="54">
        <f t="shared" ref="AE45" si="3">+IF(T45="",0,T45)*IF(V45="",1,V45)*IF(Y45="",1,Y45)*IF(AB45="",1,AB45)</f>
        <v>300000</v>
      </c>
      <c r="AF45" s="109"/>
    </row>
    <row r="46" spans="1:32" ht="20.100000000000001" customHeight="1" thickBot="1" x14ac:dyDescent="0.2">
      <c r="A46" s="106" t="s">
        <v>9</v>
      </c>
      <c r="B46" s="107"/>
      <c r="C46" s="72"/>
      <c r="D46" s="73">
        <f>D17+D43</f>
        <v>28180000</v>
      </c>
      <c r="E46" s="74"/>
      <c r="F46" s="75"/>
      <c r="G46" s="76"/>
      <c r="H46" s="76"/>
      <c r="I46" s="76"/>
      <c r="J46" s="76"/>
      <c r="K46" s="77"/>
      <c r="L46" s="76"/>
      <c r="M46" s="76"/>
      <c r="N46" s="76"/>
      <c r="O46" s="76"/>
      <c r="P46" s="76"/>
      <c r="Q46" s="78">
        <f>SUM(Q18:Q34,Q44:Q45)</f>
        <v>28180000</v>
      </c>
      <c r="R46" s="73">
        <f>R17+R43</f>
        <v>28180000</v>
      </c>
      <c r="S46" s="74"/>
      <c r="T46" s="75"/>
      <c r="U46" s="76"/>
      <c r="V46" s="76"/>
      <c r="W46" s="76"/>
      <c r="X46" s="76"/>
      <c r="Y46" s="77"/>
      <c r="Z46" s="76"/>
      <c r="AA46" s="76"/>
      <c r="AB46" s="76"/>
      <c r="AC46" s="76"/>
      <c r="AD46" s="76"/>
      <c r="AE46" s="79">
        <f>SUM(AE18:AE34,AE44:AE45)</f>
        <v>28180000</v>
      </c>
      <c r="AF46" s="80">
        <f>AF17+AF43</f>
        <v>56360000</v>
      </c>
    </row>
    <row r="47" spans="1:32" ht="20.100000000000001" customHeight="1" x14ac:dyDescent="0.15"/>
    <row r="48" spans="1:32" ht="20.100000000000001" customHeight="1" x14ac:dyDescent="0.15"/>
    <row r="49" ht="20.100000000000001" customHeight="1" x14ac:dyDescent="0.15"/>
    <row r="50" ht="20.100000000000001" customHeight="1" x14ac:dyDescent="0.15"/>
    <row r="51" ht="20.100000000000001" customHeight="1" x14ac:dyDescent="0.15"/>
    <row r="52" ht="20.100000000000001" customHeight="1" x14ac:dyDescent="0.15"/>
    <row r="53" ht="20.100000000000001" customHeight="1" x14ac:dyDescent="0.15"/>
    <row r="54" ht="20.100000000000001" customHeight="1" x14ac:dyDescent="0.15"/>
    <row r="55" ht="20.100000000000001" customHeight="1" x14ac:dyDescent="0.15"/>
    <row r="56" ht="20.100000000000001" customHeight="1" x14ac:dyDescent="0.15"/>
    <row r="57" ht="20.100000000000001" customHeight="1" x14ac:dyDescent="0.15"/>
    <row r="58" ht="20.100000000000001" customHeight="1" x14ac:dyDescent="0.15"/>
    <row r="59" ht="20.100000000000001" customHeight="1" x14ac:dyDescent="0.15"/>
    <row r="60" ht="20.100000000000001" customHeight="1" x14ac:dyDescent="0.15"/>
    <row r="61" ht="20.100000000000001" customHeight="1" x14ac:dyDescent="0.15"/>
    <row r="62" ht="20.100000000000001" customHeight="1" x14ac:dyDescent="0.15"/>
    <row r="63" ht="20.100000000000001" customHeight="1" x14ac:dyDescent="0.15"/>
    <row r="64" ht="20.100000000000001" customHeight="1" x14ac:dyDescent="0.15"/>
    <row r="65" ht="20.100000000000001" customHeight="1" x14ac:dyDescent="0.15"/>
    <row r="66" ht="20.100000000000001" customHeight="1" x14ac:dyDescent="0.15"/>
    <row r="67" ht="20.100000000000001" customHeight="1" x14ac:dyDescent="0.15"/>
    <row r="68" ht="20.100000000000001" customHeight="1" x14ac:dyDescent="0.15"/>
    <row r="69" ht="20.100000000000001" customHeight="1" x14ac:dyDescent="0.15"/>
    <row r="70" ht="20.100000000000001" customHeight="1" x14ac:dyDescent="0.15"/>
    <row r="71" ht="20.100000000000001" customHeight="1" x14ac:dyDescent="0.15"/>
    <row r="72" ht="20.100000000000001" customHeight="1" x14ac:dyDescent="0.15"/>
    <row r="73" ht="20.100000000000001" customHeight="1" x14ac:dyDescent="0.15"/>
    <row r="74" ht="20.100000000000001" customHeight="1" x14ac:dyDescent="0.15"/>
    <row r="75" ht="20.100000000000001" customHeight="1" x14ac:dyDescent="0.15"/>
    <row r="76" ht="20.100000000000001" customHeight="1" x14ac:dyDescent="0.15"/>
    <row r="77" ht="20.100000000000001" customHeight="1" x14ac:dyDescent="0.15"/>
    <row r="78" ht="20.100000000000001" customHeight="1" x14ac:dyDescent="0.15"/>
    <row r="79" ht="20.100000000000001" customHeight="1" x14ac:dyDescent="0.15"/>
    <row r="80" ht="20.100000000000001" customHeight="1" x14ac:dyDescent="0.15"/>
    <row r="81" ht="20.100000000000001" customHeight="1" x14ac:dyDescent="0.15"/>
    <row r="82" ht="20.100000000000001" customHeight="1" x14ac:dyDescent="0.15"/>
    <row r="83" ht="20.100000000000001" customHeight="1" x14ac:dyDescent="0.15"/>
    <row r="84" ht="20.100000000000001" customHeight="1" x14ac:dyDescent="0.15"/>
    <row r="85" ht="20.100000000000001" customHeight="1" x14ac:dyDescent="0.15"/>
    <row r="86" ht="20.100000000000001" customHeight="1" x14ac:dyDescent="0.15"/>
    <row r="87" ht="20.100000000000001" customHeight="1" x14ac:dyDescent="0.15"/>
    <row r="88" ht="20.100000000000001" customHeight="1" x14ac:dyDescent="0.15"/>
    <row r="89" ht="20.100000000000001" customHeight="1" x14ac:dyDescent="0.15"/>
    <row r="90" ht="20.100000000000001" customHeight="1" x14ac:dyDescent="0.15"/>
    <row r="91" ht="20.100000000000001" customHeight="1" x14ac:dyDescent="0.15"/>
    <row r="92" ht="20.100000000000001" customHeight="1" x14ac:dyDescent="0.15"/>
    <row r="93" ht="20.100000000000001" customHeight="1" x14ac:dyDescent="0.15"/>
    <row r="94" ht="20.100000000000001" customHeight="1" x14ac:dyDescent="0.15"/>
    <row r="95" ht="20.100000000000001" customHeight="1" x14ac:dyDescent="0.15"/>
    <row r="96" ht="20.100000000000001" customHeight="1" x14ac:dyDescent="0.15"/>
    <row r="97" ht="20.100000000000001" customHeight="1" x14ac:dyDescent="0.15"/>
    <row r="98" ht="20.100000000000001" customHeight="1" x14ac:dyDescent="0.15"/>
    <row r="99" ht="20.100000000000001" customHeight="1" x14ac:dyDescent="0.15"/>
    <row r="100" ht="20.100000000000001" customHeight="1" x14ac:dyDescent="0.15"/>
    <row r="101" ht="20.100000000000001" customHeight="1" x14ac:dyDescent="0.15"/>
    <row r="102" ht="20.100000000000001" customHeight="1" x14ac:dyDescent="0.15"/>
    <row r="103" ht="20.100000000000001" customHeight="1" x14ac:dyDescent="0.15"/>
    <row r="104" ht="20.100000000000001" customHeight="1" x14ac:dyDescent="0.15"/>
    <row r="105" ht="20.100000000000001" customHeight="1" x14ac:dyDescent="0.15"/>
    <row r="106" ht="20.100000000000001" customHeight="1" x14ac:dyDescent="0.15"/>
  </sheetData>
  <mergeCells count="79">
    <mergeCell ref="A15:A16"/>
    <mergeCell ref="C28:C29"/>
    <mergeCell ref="A17:B17"/>
    <mergeCell ref="D18:D27"/>
    <mergeCell ref="E17:Q17"/>
    <mergeCell ref="B18:B31"/>
    <mergeCell ref="R15:R16"/>
    <mergeCell ref="S15:AE15"/>
    <mergeCell ref="S17:AE17"/>
    <mergeCell ref="R18:R27"/>
    <mergeCell ref="D28:D29"/>
    <mergeCell ref="F4:G4"/>
    <mergeCell ref="B5:C5"/>
    <mergeCell ref="D5:E5"/>
    <mergeCell ref="F5:G5"/>
    <mergeCell ref="B32:B33"/>
    <mergeCell ref="B15:B16"/>
    <mergeCell ref="C15:C16"/>
    <mergeCell ref="D15:D16"/>
    <mergeCell ref="B12:C12"/>
    <mergeCell ref="D12:E12"/>
    <mergeCell ref="E15:Q15"/>
    <mergeCell ref="B7:C7"/>
    <mergeCell ref="D7:E7"/>
    <mergeCell ref="F7:G7"/>
    <mergeCell ref="B8:C8"/>
    <mergeCell ref="D8:E8"/>
    <mergeCell ref="B3:C3"/>
    <mergeCell ref="B4:C4"/>
    <mergeCell ref="D4:E4"/>
    <mergeCell ref="B6:C6"/>
    <mergeCell ref="D6:E6"/>
    <mergeCell ref="F13:G13"/>
    <mergeCell ref="B9:C9"/>
    <mergeCell ref="D9:E9"/>
    <mergeCell ref="F9:G9"/>
    <mergeCell ref="B10:C10"/>
    <mergeCell ref="D10:E10"/>
    <mergeCell ref="F10:G10"/>
    <mergeCell ref="B11:C11"/>
    <mergeCell ref="D11:E11"/>
    <mergeCell ref="F11:G11"/>
    <mergeCell ref="A1:AF1"/>
    <mergeCell ref="AF15:AF16"/>
    <mergeCell ref="AF18:AF27"/>
    <mergeCell ref="AF28:AF29"/>
    <mergeCell ref="AF30:AF31"/>
    <mergeCell ref="C18:C27"/>
    <mergeCell ref="R28:R29"/>
    <mergeCell ref="D30:D31"/>
    <mergeCell ref="C30:C31"/>
    <mergeCell ref="R30:R31"/>
    <mergeCell ref="F6:G6"/>
    <mergeCell ref="F8:G8"/>
    <mergeCell ref="A2:Q2"/>
    <mergeCell ref="F12:G12"/>
    <mergeCell ref="B13:C13"/>
    <mergeCell ref="D13:E13"/>
    <mergeCell ref="AF32:AF33"/>
    <mergeCell ref="B34:B37"/>
    <mergeCell ref="C34:C37"/>
    <mergeCell ref="D34:D37"/>
    <mergeCell ref="R34:R37"/>
    <mergeCell ref="AF34:AF37"/>
    <mergeCell ref="R32:R33"/>
    <mergeCell ref="D32:D33"/>
    <mergeCell ref="C32:C33"/>
    <mergeCell ref="A46:B46"/>
    <mergeCell ref="AF39:AF42"/>
    <mergeCell ref="A43:B43"/>
    <mergeCell ref="E43:Q43"/>
    <mergeCell ref="S43:AE43"/>
    <mergeCell ref="B44:B45"/>
    <mergeCell ref="D44:D45"/>
    <mergeCell ref="R44:R45"/>
    <mergeCell ref="AF44:AF45"/>
    <mergeCell ref="D39:D42"/>
    <mergeCell ref="R39:R42"/>
    <mergeCell ref="B39:B42"/>
  </mergeCells>
  <phoneticPr fontId="3" type="noConversion"/>
  <pageMargins left="0.23622047244094491" right="0.23622047244094491" top="0.74803149606299213" bottom="0.74803149606299213" header="0.31496062992125984" footer="0.31496062992125984"/>
  <pageSetup paperSize="9" scale="60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EFD9F5-66EA-42FF-AB57-6709F8BBB582}">
  <dimension ref="B2:F32"/>
  <sheetViews>
    <sheetView workbookViewId="0">
      <selection activeCell="F54" sqref="F54"/>
    </sheetView>
  </sheetViews>
  <sheetFormatPr defaultRowHeight="13.5" x14ac:dyDescent="0.15"/>
  <cols>
    <col min="1" max="1" width="1.21875" customWidth="1"/>
    <col min="6" max="6" width="40.77734375" customWidth="1"/>
  </cols>
  <sheetData>
    <row r="2" spans="2:6" ht="16.5" customHeight="1" x14ac:dyDescent="0.15">
      <c r="B2" s="178" t="s">
        <v>49</v>
      </c>
      <c r="C2" s="179"/>
      <c r="D2" s="179"/>
      <c r="E2" s="179"/>
      <c r="F2" s="179"/>
    </row>
    <row r="4" spans="2:6" ht="79.5" customHeight="1" x14ac:dyDescent="0.15">
      <c r="B4" s="176" t="s">
        <v>66</v>
      </c>
      <c r="C4" s="177"/>
      <c r="D4" s="177"/>
      <c r="E4" s="177"/>
      <c r="F4" s="177"/>
    </row>
    <row r="5" spans="2:6" ht="14.25" thickBot="1" x14ac:dyDescent="0.2"/>
    <row r="6" spans="2:6" ht="13.5" customHeight="1" x14ac:dyDescent="0.15">
      <c r="B6" s="180" t="s">
        <v>68</v>
      </c>
      <c r="C6" s="181"/>
      <c r="D6" s="181"/>
      <c r="E6" s="181"/>
      <c r="F6" s="182"/>
    </row>
    <row r="7" spans="2:6" ht="13.5" customHeight="1" x14ac:dyDescent="0.15">
      <c r="B7" s="183"/>
      <c r="C7" s="184"/>
      <c r="D7" s="184"/>
      <c r="E7" s="184"/>
      <c r="F7" s="185"/>
    </row>
    <row r="8" spans="2:6" ht="13.5" customHeight="1" x14ac:dyDescent="0.15">
      <c r="B8" s="183"/>
      <c r="C8" s="184"/>
      <c r="D8" s="184"/>
      <c r="E8" s="184"/>
      <c r="F8" s="185"/>
    </row>
    <row r="9" spans="2:6" ht="13.5" customHeight="1" x14ac:dyDescent="0.15">
      <c r="B9" s="183"/>
      <c r="C9" s="184"/>
      <c r="D9" s="184"/>
      <c r="E9" s="184"/>
      <c r="F9" s="185"/>
    </row>
    <row r="10" spans="2:6" ht="13.5" customHeight="1" x14ac:dyDescent="0.15">
      <c r="B10" s="183"/>
      <c r="C10" s="184"/>
      <c r="D10" s="184"/>
      <c r="E10" s="184"/>
      <c r="F10" s="185"/>
    </row>
    <row r="11" spans="2:6" ht="14.25" customHeight="1" x14ac:dyDescent="0.15">
      <c r="B11" s="183"/>
      <c r="C11" s="184"/>
      <c r="D11" s="184"/>
      <c r="E11" s="184"/>
      <c r="F11" s="185"/>
    </row>
    <row r="12" spans="2:6" ht="11.25" customHeight="1" x14ac:dyDescent="0.15">
      <c r="B12" s="183"/>
      <c r="C12" s="184"/>
      <c r="D12" s="184"/>
      <c r="E12" s="184"/>
      <c r="F12" s="185"/>
    </row>
    <row r="13" spans="2:6" ht="13.5" customHeight="1" x14ac:dyDescent="0.15">
      <c r="B13" s="183"/>
      <c r="C13" s="184"/>
      <c r="D13" s="184"/>
      <c r="E13" s="184"/>
      <c r="F13" s="185"/>
    </row>
    <row r="14" spans="2:6" ht="13.5" customHeight="1" x14ac:dyDescent="0.15">
      <c r="B14" s="183"/>
      <c r="C14" s="184"/>
      <c r="D14" s="184"/>
      <c r="E14" s="184"/>
      <c r="F14" s="185"/>
    </row>
    <row r="15" spans="2:6" ht="13.5" customHeight="1" x14ac:dyDescent="0.15">
      <c r="B15" s="183"/>
      <c r="C15" s="184"/>
      <c r="D15" s="184"/>
      <c r="E15" s="184"/>
      <c r="F15" s="185"/>
    </row>
    <row r="16" spans="2:6" ht="13.5" customHeight="1" x14ac:dyDescent="0.15">
      <c r="B16" s="183"/>
      <c r="C16" s="184"/>
      <c r="D16" s="184"/>
      <c r="E16" s="184"/>
      <c r="F16" s="185"/>
    </row>
    <row r="17" spans="2:6" ht="13.5" customHeight="1" x14ac:dyDescent="0.15">
      <c r="B17" s="183"/>
      <c r="C17" s="184"/>
      <c r="D17" s="184"/>
      <c r="E17" s="184"/>
      <c r="F17" s="185"/>
    </row>
    <row r="18" spans="2:6" ht="13.5" customHeight="1" x14ac:dyDescent="0.15">
      <c r="B18" s="183"/>
      <c r="C18" s="184"/>
      <c r="D18" s="184"/>
      <c r="E18" s="184"/>
      <c r="F18" s="185"/>
    </row>
    <row r="19" spans="2:6" ht="13.5" customHeight="1" x14ac:dyDescent="0.15">
      <c r="B19" s="183"/>
      <c r="C19" s="184"/>
      <c r="D19" s="184"/>
      <c r="E19" s="184"/>
      <c r="F19" s="185"/>
    </row>
    <row r="20" spans="2:6" ht="14.25" customHeight="1" x14ac:dyDescent="0.15">
      <c r="B20" s="183"/>
      <c r="C20" s="184"/>
      <c r="D20" s="184"/>
      <c r="E20" s="184"/>
      <c r="F20" s="185"/>
    </row>
    <row r="21" spans="2:6" x14ac:dyDescent="0.15">
      <c r="B21" s="183"/>
      <c r="C21" s="184"/>
      <c r="D21" s="184"/>
      <c r="E21" s="184"/>
      <c r="F21" s="185"/>
    </row>
    <row r="22" spans="2:6" ht="14.25" thickBot="1" x14ac:dyDescent="0.2">
      <c r="B22" s="186"/>
      <c r="C22" s="187"/>
      <c r="D22" s="187"/>
      <c r="E22" s="187"/>
      <c r="F22" s="188"/>
    </row>
    <row r="23" spans="2:6" ht="14.25" thickBot="1" x14ac:dyDescent="0.2"/>
    <row r="24" spans="2:6" x14ac:dyDescent="0.15">
      <c r="B24" s="189" t="s">
        <v>84</v>
      </c>
      <c r="C24" s="190"/>
      <c r="D24" s="190"/>
      <c r="E24" s="190"/>
      <c r="F24" s="191"/>
    </row>
    <row r="25" spans="2:6" x14ac:dyDescent="0.15">
      <c r="B25" s="192"/>
      <c r="C25" s="193"/>
      <c r="D25" s="193"/>
      <c r="E25" s="193"/>
      <c r="F25" s="194"/>
    </row>
    <row r="26" spans="2:6" x14ac:dyDescent="0.15">
      <c r="B26" s="192"/>
      <c r="C26" s="193"/>
      <c r="D26" s="193"/>
      <c r="E26" s="193"/>
      <c r="F26" s="194"/>
    </row>
    <row r="27" spans="2:6" x14ac:dyDescent="0.15">
      <c r="B27" s="192"/>
      <c r="C27" s="193"/>
      <c r="D27" s="193"/>
      <c r="E27" s="193"/>
      <c r="F27" s="194"/>
    </row>
    <row r="28" spans="2:6" x14ac:dyDescent="0.15">
      <c r="B28" s="192"/>
      <c r="C28" s="193"/>
      <c r="D28" s="193"/>
      <c r="E28" s="193"/>
      <c r="F28" s="194"/>
    </row>
    <row r="29" spans="2:6" x14ac:dyDescent="0.15">
      <c r="B29" s="192"/>
      <c r="C29" s="193"/>
      <c r="D29" s="193"/>
      <c r="E29" s="193"/>
      <c r="F29" s="194"/>
    </row>
    <row r="30" spans="2:6" x14ac:dyDescent="0.15">
      <c r="B30" s="192"/>
      <c r="C30" s="193"/>
      <c r="D30" s="193"/>
      <c r="E30" s="193"/>
      <c r="F30" s="194"/>
    </row>
    <row r="31" spans="2:6" x14ac:dyDescent="0.15">
      <c r="B31" s="192"/>
      <c r="C31" s="193"/>
      <c r="D31" s="193"/>
      <c r="E31" s="193"/>
      <c r="F31" s="194"/>
    </row>
    <row r="32" spans="2:6" ht="14.25" thickBot="1" x14ac:dyDescent="0.2">
      <c r="B32" s="195"/>
      <c r="C32" s="196"/>
      <c r="D32" s="196"/>
      <c r="E32" s="196"/>
      <c r="F32" s="197"/>
    </row>
  </sheetData>
  <mergeCells count="4">
    <mergeCell ref="B4:F4"/>
    <mergeCell ref="B2:F2"/>
    <mergeCell ref="B6:F22"/>
    <mergeCell ref="B24:F32"/>
  </mergeCells>
  <phoneticPr fontId="3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 지정된 범위</vt:lpstr>
      </vt:variant>
      <vt:variant>
        <vt:i4>2</vt:i4>
      </vt:variant>
    </vt:vector>
  </HeadingPairs>
  <TitlesOfParts>
    <vt:vector size="5" baseType="lpstr">
      <vt:lpstr>예산총괄표</vt:lpstr>
      <vt:lpstr>예산집행계획</vt:lpstr>
      <vt:lpstr>지원가능항목</vt:lpstr>
      <vt:lpstr>예산집행계획!Print_Area</vt:lpstr>
      <vt:lpstr>예산총괄표!Print_Area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Yoo</dc:creator>
  <cp:lastModifiedBy>박 수빈</cp:lastModifiedBy>
  <cp:lastPrinted>2022-04-11T00:10:56Z</cp:lastPrinted>
  <dcterms:created xsi:type="dcterms:W3CDTF">2010-02-25T04:16:46Z</dcterms:created>
  <dcterms:modified xsi:type="dcterms:W3CDTF">2026-03-25T06:11:59Z</dcterms:modified>
</cp:coreProperties>
</file>