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KO\Downloads\"/>
    </mc:Choice>
  </mc:AlternateContent>
  <bookViews>
    <workbookView xWindow="0" yWindow="0" windowWidth="30720" windowHeight="13245" tabRatio="601"/>
  </bookViews>
  <sheets>
    <sheet name="1.예산총괄표" sheetId="9" r:id="rId1"/>
    <sheet name="2.예산집행계획" sheetId="6" r:id="rId2"/>
    <sheet name="3.인력구성계획" sheetId="7" r:id="rId3"/>
    <sheet name="참고. 편성가능한 예산세목" sheetId="10" r:id="rId4"/>
  </sheets>
  <externalReferences>
    <externalReference r:id="rId5"/>
    <externalReference r:id="rId6"/>
  </externalReferences>
  <definedNames>
    <definedName name="_xlnm._FilterDatabase" localSheetId="1" hidden="1">'2.예산집행계획'!#REF!</definedName>
    <definedName name="_xlnm._FilterDatabase" localSheetId="2" hidden="1">'3.인력구성계획'!#REF!</definedName>
    <definedName name="_xlnm.Print_Area" localSheetId="1">'2.예산집행계획'!$A$1:$N$55</definedName>
    <definedName name="ㄹㄹ" localSheetId="3">[1]유효성검사목록!#REF!</definedName>
    <definedName name="ㄹㄹ">[2]유효성검사목록!#REF!</definedName>
    <definedName name="ㅇㅇ" localSheetId="3">[1]유효성검사목록!#REF!</definedName>
    <definedName name="ㅇㅇ">[2]유효성검사목록!#REF!</definedName>
    <definedName name="업무추진비">#REF!</definedName>
    <definedName name="여비">#REF!</definedName>
    <definedName name="예산" localSheetId="3">[1]유효성검사목록!#REF!</definedName>
    <definedName name="예산">[2]유효성검사목록!#REF!</definedName>
    <definedName name="운영비" localSheetId="0">[2]유효성검사목록!#REF!</definedName>
    <definedName name="운영비" localSheetId="3">[1]유효성검사목록!#REF!</definedName>
    <definedName name="운영비">#REF!</definedName>
    <definedName name="인건비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7" l="1"/>
  <c r="O10" i="7"/>
  <c r="F24" i="6" l="1"/>
  <c r="A1" i="6" l="1"/>
  <c r="D32" i="9"/>
  <c r="C32" i="9"/>
  <c r="E32" i="9" l="1"/>
  <c r="F25" i="6"/>
  <c r="A1" i="7" l="1"/>
  <c r="D31" i="9" l="1"/>
  <c r="D30" i="9"/>
  <c r="C31" i="9"/>
  <c r="C30" i="9"/>
  <c r="E31" i="9" l="1"/>
  <c r="E30" i="9"/>
  <c r="A1" i="9" l="1"/>
  <c r="D20" i="9" l="1"/>
  <c r="Q37" i="7" l="1"/>
  <c r="Q38" i="7"/>
  <c r="F34" i="6"/>
  <c r="F35" i="6"/>
  <c r="F32" i="6" l="1"/>
  <c r="F33" i="6"/>
  <c r="E13" i="6" l="1"/>
  <c r="E14" i="6"/>
  <c r="D27" i="9" s="1"/>
  <c r="E15" i="6"/>
  <c r="E12" i="6"/>
  <c r="D13" i="6"/>
  <c r="D14" i="6"/>
  <c r="C27" i="9" s="1"/>
  <c r="D15" i="6"/>
  <c r="C29" i="9" s="1"/>
  <c r="C33" i="9" s="1"/>
  <c r="D12" i="6"/>
  <c r="D9" i="6" l="1"/>
  <c r="C25" i="9"/>
  <c r="E9" i="6"/>
  <c r="C26" i="9"/>
  <c r="D25" i="9"/>
  <c r="D26" i="9"/>
  <c r="D29" i="9"/>
  <c r="D33" i="9" s="1"/>
  <c r="E27" i="9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C28" i="9" l="1"/>
  <c r="C34" i="9" s="1"/>
  <c r="E25" i="9"/>
  <c r="E26" i="9"/>
  <c r="D28" i="9"/>
  <c r="D34" i="9" s="1"/>
  <c r="E29" i="9"/>
  <c r="E33" i="9" s="1"/>
  <c r="D19" i="9"/>
  <c r="D11" i="9"/>
  <c r="F26" i="6"/>
  <c r="F27" i="6"/>
  <c r="F21" i="6"/>
  <c r="E28" i="9" l="1"/>
  <c r="E34" i="9" s="1"/>
  <c r="C22" i="9" s="1"/>
  <c r="J4" i="9" s="1"/>
  <c r="E15" i="9"/>
  <c r="C13" i="9"/>
  <c r="J3" i="9" s="1"/>
  <c r="E16" i="9"/>
  <c r="E18" i="9"/>
  <c r="E17" i="9"/>
  <c r="Q61" i="7"/>
  <c r="Q62" i="7"/>
  <c r="Q63" i="7"/>
  <c r="Q64" i="7"/>
  <c r="Q65" i="7"/>
  <c r="Q6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7" i="7"/>
  <c r="Q68" i="7"/>
  <c r="Q69" i="7"/>
  <c r="Q19" i="7"/>
  <c r="Q79" i="7"/>
  <c r="Q78" i="7"/>
  <c r="Q77" i="7"/>
  <c r="Q76" i="7"/>
  <c r="Q75" i="7"/>
  <c r="Q74" i="7"/>
  <c r="Q73" i="7"/>
  <c r="Q72" i="7"/>
  <c r="Q71" i="7"/>
  <c r="Q70" i="7"/>
  <c r="Q46" i="7"/>
  <c r="Q45" i="7"/>
  <c r="Q44" i="7"/>
  <c r="Q43" i="7"/>
  <c r="Q42" i="7"/>
  <c r="Q41" i="7"/>
  <c r="Q40" i="7"/>
  <c r="Q39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8" i="7"/>
  <c r="Q17" i="7"/>
  <c r="Q16" i="7"/>
  <c r="Q15" i="7"/>
  <c r="Q14" i="7"/>
  <c r="Q13" i="7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1" i="6"/>
  <c r="F30" i="6"/>
  <c r="F29" i="6"/>
  <c r="F28" i="6"/>
  <c r="F23" i="6"/>
  <c r="F22" i="6"/>
  <c r="F20" i="6"/>
  <c r="F19" i="6"/>
  <c r="F16" i="6"/>
  <c r="F18" i="6"/>
  <c r="F17" i="6"/>
  <c r="Q10" i="7" l="1"/>
  <c r="I5" i="9"/>
  <c r="E19" i="9"/>
  <c r="E20" i="9" s="1"/>
  <c r="F13" i="6"/>
  <c r="F12" i="6"/>
  <c r="F14" i="6"/>
  <c r="F15" i="6"/>
  <c r="F9" i="6" l="1"/>
</calcChain>
</file>

<file path=xl/comments1.xml><?xml version="1.0" encoding="utf-8"?>
<comments xmlns="http://schemas.openxmlformats.org/spreadsheetml/2006/main">
  <authors>
    <author>arko</author>
  </authors>
  <commentList>
    <comment ref="B11" authorId="0" shapeId="0">
      <text>
        <r>
          <rPr>
            <b/>
            <sz val="15"/>
            <color indexed="81"/>
            <rFont val="맑은 고딕"/>
            <family val="3"/>
            <charset val="129"/>
            <scheme val="minor"/>
          </rPr>
          <t>※셀을 클릭하여 해당하는 공간을 선택해주세요.</t>
        </r>
      </text>
    </comment>
    <comment ref="D16" authorId="0" shapeId="0">
      <text>
        <r>
          <rPr>
            <b/>
            <sz val="15"/>
            <color indexed="81"/>
            <rFont val="맑은 고딕"/>
            <family val="3"/>
            <charset val="129"/>
            <scheme val="minor"/>
          </rPr>
          <t>※ 공공재원 외 다른 재원이 있는 경우 기타 항목을 추가하여 작성할 수 있습니다. (필수 아님)
※ 수입예산과 지출예산의 각 총액은 서로 동일해아합니다.</t>
        </r>
      </text>
    </comment>
  </commentList>
</comments>
</file>

<file path=xl/sharedStrings.xml><?xml version="1.0" encoding="utf-8"?>
<sst xmlns="http://schemas.openxmlformats.org/spreadsheetml/2006/main" count="317" uniqueCount="220">
  <si>
    <t>보조비목</t>
    <phoneticPr fontId="4" type="noConversion"/>
  </si>
  <si>
    <t>보조세목</t>
    <phoneticPr fontId="4" type="noConversion"/>
  </si>
  <si>
    <t>국고보조금</t>
    <phoneticPr fontId="4" type="noConversion"/>
  </si>
  <si>
    <t>총 예산액</t>
    <phoneticPr fontId="4" type="noConversion"/>
  </si>
  <si>
    <t>상용임금</t>
    <phoneticPr fontId="4" type="noConversion"/>
  </si>
  <si>
    <t>일용임금</t>
    <phoneticPr fontId="4" type="noConversion"/>
  </si>
  <si>
    <t>일반수용비</t>
    <phoneticPr fontId="4" type="noConversion"/>
  </si>
  <si>
    <t>공공요금및제세</t>
    <phoneticPr fontId="4" type="noConversion"/>
  </si>
  <si>
    <t>임차료</t>
    <phoneticPr fontId="4" type="noConversion"/>
  </si>
  <si>
    <t>구분</t>
    <phoneticPr fontId="4" type="noConversion"/>
  </si>
  <si>
    <t>비율</t>
    <phoneticPr fontId="4" type="noConversion"/>
  </si>
  <si>
    <t>국고보조금 합계</t>
    <phoneticPr fontId="4" type="noConversion"/>
  </si>
  <si>
    <t>총 합계</t>
    <phoneticPr fontId="4" type="noConversion"/>
  </si>
  <si>
    <t>편성내역</t>
    <phoneticPr fontId="4" type="noConversion"/>
  </si>
  <si>
    <t>재원구분</t>
    <phoneticPr fontId="4" type="noConversion"/>
  </si>
  <si>
    <t>산출내역</t>
    <phoneticPr fontId="4" type="noConversion"/>
  </si>
  <si>
    <t>국고보조금</t>
    <phoneticPr fontId="13" type="noConversion"/>
  </si>
  <si>
    <t>총액</t>
    <phoneticPr fontId="4" type="noConversion"/>
  </si>
  <si>
    <t>일용임금</t>
    <phoneticPr fontId="4" type="noConversion"/>
  </si>
  <si>
    <t>일반수용비</t>
    <phoneticPr fontId="4" type="noConversion"/>
  </si>
  <si>
    <t>사례비</t>
    <phoneticPr fontId="4" type="noConversion"/>
  </si>
  <si>
    <r>
      <t>예술인고용보험 사업자부담금</t>
    </r>
    <r>
      <rPr>
        <b/>
        <sz val="11"/>
        <color rgb="FFFF0000"/>
        <rFont val="맑은 고딕"/>
        <family val="3"/>
        <charset val="129"/>
      </rPr>
      <t>(필수편성)</t>
    </r>
    <phoneticPr fontId="4" type="noConversion"/>
  </si>
  <si>
    <t>공공요금및제세</t>
  </si>
  <si>
    <t>일반수용비</t>
  </si>
  <si>
    <r>
      <t>회계검증수수료</t>
    </r>
    <r>
      <rPr>
        <b/>
        <sz val="11"/>
        <color rgb="FFFF0000"/>
        <rFont val="맑은 고딕"/>
        <family val="3"/>
        <charset val="129"/>
      </rPr>
      <t>(필수편성)</t>
    </r>
    <phoneticPr fontId="4" type="noConversion"/>
  </si>
  <si>
    <t>임차료</t>
    <phoneticPr fontId="4" type="noConversion"/>
  </si>
  <si>
    <t>임차료</t>
  </si>
  <si>
    <r>
      <t xml:space="preserve">※ </t>
    </r>
    <r>
      <rPr>
        <b/>
        <u/>
        <sz val="11"/>
        <color rgb="FFFF0000"/>
        <rFont val="맑은 고딕"/>
        <family val="3"/>
        <charset val="129"/>
        <scheme val="minor"/>
      </rPr>
      <t xml:space="preserve">사례비는 </t>
    </r>
    <r>
      <rPr>
        <b/>
        <u/>
        <sz val="11"/>
        <rFont val="맑은 고딕"/>
        <family val="3"/>
        <charset val="129"/>
        <scheme val="minor"/>
      </rPr>
      <t>4대보험 또는 2대보험에 가입한 근로자가 아닌</t>
    </r>
    <r>
      <rPr>
        <b/>
        <sz val="1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문화예술용역계약을 체결한 예술인에</t>
    </r>
    <r>
      <rPr>
        <b/>
        <sz val="11"/>
        <rFont val="맑은 고딕"/>
        <family val="3"/>
        <charset val="129"/>
        <scheme val="minor"/>
      </rPr>
      <t xml:space="preserve"> 대해 편성하는 항목입니다. </t>
    </r>
    <r>
      <rPr>
        <b/>
        <u/>
        <sz val="11"/>
        <color rgb="FFFF0000"/>
        <rFont val="맑은 고딕"/>
        <family val="3"/>
        <charset val="129"/>
        <scheme val="minor"/>
      </rPr>
      <t>사례비를 지급 받는 예술인의 경우, 예술인고용보험을 필수로 가입해야 합니다.</t>
    </r>
    <phoneticPr fontId="4" type="noConversion"/>
  </si>
  <si>
    <t>※ 회색 음영처리된 부분을 제외하고 작성해 주시기 바랍니다.</t>
    <phoneticPr fontId="4" type="noConversion"/>
  </si>
  <si>
    <t>기본정보</t>
    <phoneticPr fontId="4" type="noConversion"/>
  </si>
  <si>
    <t>계약기간</t>
    <phoneticPr fontId="4" type="noConversion"/>
  </si>
  <si>
    <t>지급정보</t>
    <phoneticPr fontId="4" type="noConversion"/>
  </si>
  <si>
    <t>재원구분</t>
    <phoneticPr fontId="4" type="noConversion"/>
  </si>
  <si>
    <t>번호</t>
    <phoneticPr fontId="4" type="noConversion"/>
  </si>
  <si>
    <t>성명</t>
  </si>
  <si>
    <t>생년</t>
    <phoneticPr fontId="4" type="noConversion"/>
  </si>
  <si>
    <t>성별</t>
    <phoneticPr fontId="4" type="noConversion"/>
  </si>
  <si>
    <t>연락처</t>
  </si>
  <si>
    <t>현직(소속)</t>
    <phoneticPr fontId="4" type="noConversion"/>
  </si>
  <si>
    <t>역할</t>
    <phoneticPr fontId="4" type="noConversion"/>
  </si>
  <si>
    <t>시작일</t>
    <phoneticPr fontId="4" type="noConversion"/>
  </si>
  <si>
    <t>종료일</t>
    <phoneticPr fontId="4" type="noConversion"/>
  </si>
  <si>
    <t>지급형태</t>
    <phoneticPr fontId="4" type="noConversion"/>
  </si>
  <si>
    <t>지급방식</t>
    <phoneticPr fontId="4" type="noConversion"/>
  </si>
  <si>
    <t>지급시기</t>
    <phoneticPr fontId="4" type="noConversion"/>
  </si>
  <si>
    <t>해당여부</t>
    <phoneticPr fontId="4" type="noConversion"/>
  </si>
  <si>
    <t>총액</t>
    <phoneticPr fontId="4" type="noConversion"/>
  </si>
  <si>
    <t>오길동</t>
    <phoneticPr fontId="4" type="noConversion"/>
  </si>
  <si>
    <t>남</t>
    <phoneticPr fontId="4" type="noConversion"/>
  </si>
  <si>
    <t>010-1234-1234</t>
    <phoneticPr fontId="4" type="noConversion"/>
  </si>
  <si>
    <t>기획행정전담</t>
    <phoneticPr fontId="4" type="noConversion"/>
  </si>
  <si>
    <t>상용임금</t>
  </si>
  <si>
    <t>분할지급</t>
  </si>
  <si>
    <t>매월</t>
    <phoneticPr fontId="4" type="noConversion"/>
  </si>
  <si>
    <t>이길동</t>
    <phoneticPr fontId="4" type="noConversion"/>
  </si>
  <si>
    <t>여</t>
    <phoneticPr fontId="4" type="noConversion"/>
  </si>
  <si>
    <t>000-0000-0000</t>
    <phoneticPr fontId="4" type="noConversion"/>
  </si>
  <si>
    <t>일용임금</t>
  </si>
  <si>
    <t>일괄지급</t>
  </si>
  <si>
    <t>12월</t>
    <phoneticPr fontId="4" type="noConversion"/>
  </si>
  <si>
    <t>사례비</t>
  </si>
  <si>
    <t>11월, 12월</t>
    <phoneticPr fontId="4" type="noConversion"/>
  </si>
  <si>
    <t>프로젝트명</t>
    <phoneticPr fontId="4" type="noConversion"/>
  </si>
  <si>
    <t>김한국</t>
    <phoneticPr fontId="4" type="noConversion"/>
  </si>
  <si>
    <t>이예술</t>
    <phoneticPr fontId="4" type="noConversion"/>
  </si>
  <si>
    <t>정길동</t>
    <phoneticPr fontId="4" type="noConversion"/>
  </si>
  <si>
    <t>홍길동</t>
    <phoneticPr fontId="4" type="noConversion"/>
  </si>
  <si>
    <t>000-0000-0001</t>
  </si>
  <si>
    <t>000-0000-0002</t>
  </si>
  <si>
    <t>000-0000-0003</t>
  </si>
  <si>
    <t>000-0000-0004</t>
  </si>
  <si>
    <t>000-0000-0005</t>
  </si>
  <si>
    <t>ㅇㅇㅇㅇ</t>
    <phoneticPr fontId="4" type="noConversion"/>
  </si>
  <si>
    <t>aadf</t>
    <phoneticPr fontId="4" type="noConversion"/>
  </si>
  <si>
    <t>asdf</t>
    <phoneticPr fontId="4" type="noConversion"/>
  </si>
  <si>
    <t>qwer</t>
    <phoneticPr fontId="4" type="noConversion"/>
  </si>
  <si>
    <t>zxv</t>
    <phoneticPr fontId="4" type="noConversion"/>
  </si>
  <si>
    <t>프로젝트명</t>
    <phoneticPr fontId="4" type="noConversion"/>
  </si>
  <si>
    <t>공통</t>
    <phoneticPr fontId="4" type="noConversion"/>
  </si>
  <si>
    <t>ㅇ 공공요금(전기료 및 우편료 등)</t>
  </si>
  <si>
    <t>&lt;ㅇㅇㅇ&gt;신작</t>
    <phoneticPr fontId="4" type="noConversion"/>
  </si>
  <si>
    <t>&lt;ㅇㅇㅇ&gt;신작</t>
    <phoneticPr fontId="4" type="noConversion"/>
  </si>
  <si>
    <t>공통</t>
    <phoneticPr fontId="4" type="noConversion"/>
  </si>
  <si>
    <t>총  계</t>
    <phoneticPr fontId="4" type="noConversion"/>
  </si>
  <si>
    <t>운영비(210) 소계</t>
    <phoneticPr fontId="4" type="noConversion"/>
  </si>
  <si>
    <t>운영비(210)</t>
    <phoneticPr fontId="4" type="noConversion"/>
  </si>
  <si>
    <t>인건비(110) 소계</t>
    <phoneticPr fontId="4" type="noConversion"/>
  </si>
  <si>
    <t>인건비(110)</t>
    <phoneticPr fontId="4" type="noConversion"/>
  </si>
  <si>
    <t>구분</t>
  </si>
  <si>
    <t>ㅇ 세목별 예산</t>
    <phoneticPr fontId="4" type="noConversion"/>
  </si>
  <si>
    <t>합계(E)</t>
  </si>
  <si>
    <t xml:space="preserve"> 순수한 단체의 자체 자금</t>
  </si>
  <si>
    <t xml:space="preserve"> 개인기부금</t>
  </si>
  <si>
    <t xml:space="preserve"> 기업협찬 후원금</t>
  </si>
  <si>
    <t>총 지원결정액</t>
    <phoneticPr fontId="13" type="noConversion"/>
  </si>
  <si>
    <t>단체명</t>
    <phoneticPr fontId="13" type="noConversion"/>
  </si>
  <si>
    <t>※ 회색 음영처리된 부분을 제외하고 작성해 주시기 바랍니다.</t>
  </si>
  <si>
    <r>
      <t>※ 아래 내용</t>
    </r>
    <r>
      <rPr>
        <b/>
        <sz val="11"/>
        <color rgb="FF1604FA"/>
        <rFont val="맑은 고딕"/>
        <family val="3"/>
        <charset val="129"/>
      </rPr>
      <t>(파란색 글씨)</t>
    </r>
    <r>
      <rPr>
        <b/>
        <sz val="11"/>
        <color rgb="FF000000"/>
        <rFont val="맑은 고딕"/>
        <family val="3"/>
        <charset val="129"/>
      </rPr>
      <t xml:space="preserve">은 예시입니다. </t>
    </r>
  </si>
  <si>
    <t>1. 수입예산</t>
    <phoneticPr fontId="4" type="noConversion"/>
  </si>
  <si>
    <t>0. 개요</t>
    <phoneticPr fontId="13" type="noConversion"/>
  </si>
  <si>
    <t>※ 수입예산과 지출예산의 총액은 같아야 합니다.</t>
    <phoneticPr fontId="4" type="noConversion"/>
  </si>
  <si>
    <t>비고</t>
  </si>
  <si>
    <t>편성가능한 항목</t>
  </si>
  <si>
    <t>보조세목</t>
  </si>
  <si>
    <t>[참고] 편성가능한 예산세목</t>
  </si>
  <si>
    <t>ㅇ 아르바이트 및 보조인력 임금</t>
    <phoneticPr fontId="4" type="noConversion"/>
  </si>
  <si>
    <t>ㅇ 참여자 사례비(원천세 포함)</t>
    <phoneticPr fontId="4" type="noConversion"/>
  </si>
  <si>
    <t>비목</t>
    <phoneticPr fontId="4" type="noConversion"/>
  </si>
  <si>
    <t>인건비
(110)</t>
    <phoneticPr fontId="4" type="noConversion"/>
  </si>
  <si>
    <t>상용임금(03)</t>
    <phoneticPr fontId="4" type="noConversion"/>
  </si>
  <si>
    <t>일용임금(04)</t>
    <phoneticPr fontId="4" type="noConversion"/>
  </si>
  <si>
    <t>ㅇ 지속고용하는 직원에 대한 보수</t>
    <phoneticPr fontId="4" type="noConversion"/>
  </si>
  <si>
    <t>운영비
(210)</t>
    <phoneticPr fontId="4" type="noConversion"/>
  </si>
  <si>
    <t>일반수용비(01)</t>
    <phoneticPr fontId="4" type="noConversion"/>
  </si>
  <si>
    <t>공공요금 및 제세(02)</t>
    <phoneticPr fontId="4" type="noConversion"/>
  </si>
  <si>
    <t>임차료(07)</t>
    <phoneticPr fontId="4" type="noConversion"/>
  </si>
  <si>
    <r>
      <t>ㅇ</t>
    </r>
    <r>
      <rPr>
        <sz val="11"/>
        <color rgb="FFFF0000"/>
        <rFont val="맑은 고딕"/>
        <family val="3"/>
        <charset val="129"/>
      </rPr>
      <t xml:space="preserve"> </t>
    </r>
    <r>
      <rPr>
        <b/>
        <sz val="11"/>
        <color rgb="FFFF0000"/>
        <rFont val="맑은 고딕"/>
        <family val="3"/>
        <charset val="129"/>
      </rPr>
      <t>(필수편성)</t>
    </r>
    <r>
      <rPr>
        <sz val="11"/>
        <color rgb="FF000000"/>
        <rFont val="맑은 고딕"/>
        <family val="3"/>
        <charset val="129"/>
      </rPr>
      <t xml:space="preserve"> 회계검증수수료</t>
    </r>
    <phoneticPr fontId="4" type="noConversion"/>
  </si>
  <si>
    <t>ㅇ 저작권료, 해외이체송금수수료</t>
    <phoneticPr fontId="4" type="noConversion"/>
  </si>
  <si>
    <t>ㅇ 무대 및 소품 등 제작비</t>
    <phoneticPr fontId="4" type="noConversion"/>
  </si>
  <si>
    <t>ㅇ 재료 및 사무용품, 소모성 물품, 간행물 구입비</t>
    <phoneticPr fontId="4" type="noConversion"/>
  </si>
  <si>
    <t>ㅇ 수선비</t>
    <phoneticPr fontId="4" type="noConversion"/>
  </si>
  <si>
    <t>ㅇ 공고료 및 광고료</t>
    <phoneticPr fontId="4" type="noConversion"/>
  </si>
  <si>
    <t>ㅇ 영유아 자녀돌봄비</t>
    <phoneticPr fontId="4" type="noConversion"/>
  </si>
  <si>
    <t>ㅇ 홍보물 및 인쇄물·유인물 제작비</t>
    <phoneticPr fontId="4" type="noConversion"/>
  </si>
  <si>
    <r>
      <t xml:space="preserve">ㅇ </t>
    </r>
    <r>
      <rPr>
        <b/>
        <sz val="11"/>
        <color rgb="FFFF0000"/>
        <rFont val="맑은 고딕"/>
        <family val="3"/>
        <charset val="129"/>
      </rPr>
      <t>(필수편성)</t>
    </r>
    <r>
      <rPr>
        <sz val="11"/>
        <color rgb="FF000000"/>
        <rFont val="맑은 고딕"/>
        <family val="3"/>
        <charset val="129"/>
      </rPr>
      <t xml:space="preserve"> </t>
    </r>
    <r>
      <rPr>
        <b/>
        <sz val="11"/>
        <color rgb="FF000000"/>
        <rFont val="맑은 고딕"/>
        <family val="3"/>
        <charset val="129"/>
      </rPr>
      <t>(고용부담금)</t>
    </r>
    <r>
      <rPr>
        <sz val="11"/>
        <color rgb="FF000000"/>
        <rFont val="맑은 고딕"/>
        <family val="3"/>
        <charset val="129"/>
      </rPr>
      <t xml:space="preserve"> 예술인고용보험 </t>
    </r>
    <r>
      <rPr>
        <b/>
        <u/>
        <sz val="11"/>
        <color rgb="FF000000"/>
        <rFont val="맑은 고딕"/>
        <family val="3"/>
        <charset val="129"/>
      </rPr>
      <t>사업자부담금</t>
    </r>
    <phoneticPr fontId="4" type="noConversion"/>
  </si>
  <si>
    <t>ㅇ 장비 임차료(조명, 음향, 악기 등)</t>
    <phoneticPr fontId="4" type="noConversion"/>
  </si>
  <si>
    <t>ㅇ 소프트웨어·프로그램 기간제 이용료</t>
    <phoneticPr fontId="4" type="noConversion"/>
  </si>
  <si>
    <r>
      <t xml:space="preserve">※ </t>
    </r>
    <r>
      <rPr>
        <b/>
        <sz val="11"/>
        <color rgb="FFFF0000"/>
        <rFont val="맑은 고딕"/>
        <family val="3"/>
        <charset val="129"/>
      </rPr>
      <t>지원신청자(단체 대표자)의 경우 프로젝트 내 명확한 역할이 있을 시 사례비 편성 가능하나, 국고보조금으로만 편성 가능</t>
    </r>
    <r>
      <rPr>
        <b/>
        <sz val="11"/>
        <color rgb="FF000000"/>
        <rFont val="맑은 고딕"/>
        <family val="3"/>
        <charset val="129"/>
      </rPr>
      <t>(자기부담금 편성 불가)</t>
    </r>
    <phoneticPr fontId="4" type="noConversion"/>
  </si>
  <si>
    <r>
      <rPr>
        <b/>
        <sz val="11"/>
        <color rgb="FFFF0000"/>
        <rFont val="맑은 고딕"/>
        <family val="3"/>
        <charset val="129"/>
        <scheme val="minor"/>
      </rPr>
      <t>※ 지원신청자(단체 대표자)의 경우 프로젝트 내 명확한 역할이 있을 시 사례비 편성 가능하나, 국고보조금으로만 편성 가능</t>
    </r>
    <r>
      <rPr>
        <b/>
        <sz val="11"/>
        <rFont val="맑은 고딕"/>
        <family val="3"/>
        <charset val="129"/>
        <scheme val="minor"/>
      </rPr>
      <t>(자기부담금 편성 불가)</t>
    </r>
    <phoneticPr fontId="4" type="noConversion"/>
  </si>
  <si>
    <t>민간전시공간</t>
  </si>
  <si>
    <t>기타재원 합계</t>
    <phoneticPr fontId="4" type="noConversion"/>
  </si>
  <si>
    <t>공간운영비 구분</t>
    <phoneticPr fontId="4" type="noConversion"/>
  </si>
  <si>
    <t>공간운영비</t>
    <phoneticPr fontId="4" type="noConversion"/>
  </si>
  <si>
    <t>ㅇ 공간(전시공간, 사무실 등) 임차 및 대관(공연, 연습, 워크숍 진행 등)</t>
    <phoneticPr fontId="4" type="noConversion"/>
  </si>
  <si>
    <t>ㅇ 차량 임차료(자동차, 대형버스 등)</t>
    <phoneticPr fontId="4" type="noConversion"/>
  </si>
  <si>
    <t>후원금 (B)</t>
    <phoneticPr fontId="4" type="noConversion"/>
  </si>
  <si>
    <t>2026년 총 금액(원)</t>
    <phoneticPr fontId="4" type="noConversion"/>
  </si>
  <si>
    <t>자체자금 (C)</t>
    <phoneticPr fontId="4" type="noConversion"/>
  </si>
  <si>
    <t>공공재원 (A)</t>
    <phoneticPr fontId="4" type="noConversion"/>
  </si>
  <si>
    <t>보수(01)</t>
    <phoneticPr fontId="4" type="noConversion"/>
  </si>
  <si>
    <t>ㅇ 정규직원에 대한 보수</t>
    <phoneticPr fontId="4" type="noConversion"/>
  </si>
  <si>
    <t>ㅇ 예술위원회 연수단원 대상 인건비 중복(추가) 집행 불가</t>
    <phoneticPr fontId="4" type="noConversion"/>
  </si>
  <si>
    <t>ㅇ 안전한 예술환경 조성을 위해 사업 추진과정에서 상해 발생의 소지가 있다고 판단될 시 참여자에 대한 안전보험을 편성하고 가입</t>
    <phoneticPr fontId="4" type="noConversion"/>
  </si>
  <si>
    <r>
      <t xml:space="preserve">ㅇ </t>
    </r>
    <r>
      <rPr>
        <b/>
        <sz val="11"/>
        <color rgb="FFFF0000"/>
        <rFont val="맑은 고딕"/>
        <family val="3"/>
        <charset val="129"/>
      </rPr>
      <t>(중요)</t>
    </r>
    <r>
      <rPr>
        <sz val="11"/>
        <color rgb="FFFF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화재보험</t>
    </r>
    <r>
      <rPr>
        <sz val="11"/>
        <color rgb="FF000000"/>
        <rFont val="맑은 고딕"/>
        <family val="3"/>
        <charset val="129"/>
      </rPr>
      <t>, 상해보험, 산재보험, 여행자보험 등</t>
    </r>
    <phoneticPr fontId="4" type="noConversion"/>
  </si>
  <si>
    <t>ㅇ 예술인고용보험 가입 의무에 따라 예술인고용보험 가입대상 여부를 사전 확인하고 해당시 [예술인고용보험 사업자부담금(일반수용비)]을 세부계획 내 편성해 주세요. 
  - 예술인고용보험 안내 : http://www.kawf.kr/aei/empArtinsure.do
  - 예술인고용보험 계산하기 : http://www.kawf.kr/aei/empInsNormalCal.do</t>
    <phoneticPr fontId="4" type="noConversion"/>
  </si>
  <si>
    <r>
      <t xml:space="preserve">ㅇ </t>
    </r>
    <r>
      <rPr>
        <b/>
        <sz val="11"/>
        <color rgb="FF000000"/>
        <rFont val="맑은 고딕"/>
        <family val="3"/>
        <charset val="129"/>
      </rPr>
      <t>(고용부담금)</t>
    </r>
    <r>
      <rPr>
        <sz val="11"/>
        <color rgb="FF000000"/>
        <rFont val="맑은 고딕"/>
        <family val="3"/>
        <charset val="129"/>
      </rPr>
      <t xml:space="preserve"> 4대보험, 2대보험 </t>
    </r>
    <r>
      <rPr>
        <b/>
        <u/>
        <sz val="11"/>
        <color rgb="FF000000"/>
        <rFont val="맑은 고딕"/>
        <family val="3"/>
        <charset val="129"/>
      </rPr>
      <t>사업자부담금</t>
    </r>
    <phoneticPr fontId="4" type="noConversion"/>
  </si>
  <si>
    <t>기타재원</t>
    <phoneticPr fontId="4" type="noConversion"/>
  </si>
  <si>
    <r>
      <t xml:space="preserve">※ </t>
    </r>
    <r>
      <rPr>
        <b/>
        <u/>
        <sz val="11"/>
        <color rgb="FFFF0000"/>
        <rFont val="맑은 고딕"/>
        <family val="3"/>
        <charset val="129"/>
        <scheme val="minor"/>
      </rPr>
      <t>회색 음영처리된 부분을 제외하고 작성</t>
    </r>
    <r>
      <rPr>
        <b/>
        <sz val="11"/>
        <rFont val="맑은 고딕"/>
        <family val="3"/>
        <charset val="129"/>
        <scheme val="minor"/>
      </rPr>
      <t>해 주시기 바랍니다.</t>
    </r>
    <r>
      <rPr>
        <b/>
        <sz val="11"/>
        <color rgb="FFFF0000"/>
        <rFont val="맑은 고딕"/>
        <family val="3"/>
        <charset val="129"/>
        <scheme val="minor"/>
      </rPr>
      <t xml:space="preserve"> </t>
    </r>
    <r>
      <rPr>
        <b/>
        <u/>
        <sz val="11"/>
        <color rgb="FFFF0000"/>
        <rFont val="맑은 고딕"/>
        <family val="3"/>
        <charset val="129"/>
        <scheme val="minor"/>
      </rPr>
      <t>인건비(보수, 상용임금, 일용임금) 및 사례비의 경우 3.인력구성계획 시트를 작성</t>
    </r>
    <r>
      <rPr>
        <b/>
        <u/>
        <sz val="11"/>
        <rFont val="맑은 고딕"/>
        <family val="3"/>
        <charset val="129"/>
        <scheme val="minor"/>
      </rPr>
      <t>하시면 자동으로 입력됩니다.</t>
    </r>
    <phoneticPr fontId="4" type="noConversion"/>
  </si>
  <si>
    <t>보수</t>
    <phoneticPr fontId="4" type="noConversion"/>
  </si>
  <si>
    <t>일반용역비</t>
  </si>
  <si>
    <t>일반용역비</t>
    <phoneticPr fontId="4" type="noConversion"/>
  </si>
  <si>
    <t>보수</t>
    <phoneticPr fontId="4" type="noConversion"/>
  </si>
  <si>
    <r>
      <t>산재 또는 상해보험 등</t>
    </r>
    <r>
      <rPr>
        <b/>
        <sz val="11"/>
        <color rgb="FFFF0000"/>
        <rFont val="맑은 고딕"/>
        <family val="3"/>
        <charset val="129"/>
      </rPr>
      <t>(권장)</t>
    </r>
    <phoneticPr fontId="4" type="noConversion"/>
  </si>
  <si>
    <t>일반용역비(14)</t>
    <phoneticPr fontId="4" type="noConversion"/>
  </si>
  <si>
    <t xml:space="preserve">ㅇ 외부 전문업체 용역 대가 </t>
    <phoneticPr fontId="4" type="noConversion"/>
  </si>
  <si>
    <t>ㅇ 신청주체가 자체 수행하기 어려운 일부 전문분야에 대한 대가 지급 비용
  ※ 공급가액 2천만원 초과일 경우, E나라도움 G2B 시스템을 활용한 계약 체결 필수</t>
    <phoneticPr fontId="4" type="noConversion"/>
  </si>
  <si>
    <t>&lt;ㅇㅇㅇ&gt;전시</t>
    <phoneticPr fontId="4" type="noConversion"/>
  </si>
  <si>
    <t>&lt;ㅇㅇㅇ&gt;프로그램</t>
    <phoneticPr fontId="4" type="noConversion"/>
  </si>
  <si>
    <t>구분</t>
    <phoneticPr fontId="4" type="noConversion"/>
  </si>
  <si>
    <t xml:space="preserve">4대보험 또는 2대보험 사업자부담금
ㅇㅇㅇ, ㅇㅇㅇ, ㅇㅇㅇ, ㅇㅇㅇ </t>
    <phoneticPr fontId="4" type="noConversion"/>
  </si>
  <si>
    <t>참여작가</t>
    <phoneticPr fontId="4" type="noConversion"/>
  </si>
  <si>
    <t>협력기획자</t>
    <phoneticPr fontId="4" type="noConversion"/>
  </si>
  <si>
    <t>비평 작성</t>
    <phoneticPr fontId="4" type="noConversion"/>
  </si>
  <si>
    <t>[ㅇㅇㅇ]프로그램</t>
    <phoneticPr fontId="4" type="noConversion"/>
  </si>
  <si>
    <r>
      <t>※ 인건비(보수, 상용임금, 일용임금)는 4대보험 또는 2대보험을 보장하는 근로계약을 체결한 예술인</t>
    </r>
    <r>
      <rPr>
        <b/>
        <sz val="11"/>
        <rFont val="맑은 고딕"/>
        <family val="3"/>
        <charset val="129"/>
        <scheme val="minor"/>
      </rPr>
      <t>에 대해 편성하는 항목입니다.</t>
    </r>
    <phoneticPr fontId="4" type="noConversion"/>
  </si>
  <si>
    <t>기타재원규모</t>
    <phoneticPr fontId="4" type="noConversion"/>
  </si>
  <si>
    <t>[(B+C)/합계(E)]X100%</t>
    <phoneticPr fontId="4" type="noConversion"/>
  </si>
  <si>
    <t>2. 지출예산</t>
    <phoneticPr fontId="4" type="noConversion"/>
  </si>
  <si>
    <t>일치여부</t>
    <phoneticPr fontId="4" type="noConversion"/>
  </si>
  <si>
    <t>수입예산</t>
    <phoneticPr fontId="4" type="noConversion"/>
  </si>
  <si>
    <t>지출예산</t>
    <phoneticPr fontId="4" type="noConversion"/>
  </si>
  <si>
    <t>예산총액 기준 일치확인</t>
    <phoneticPr fontId="4" type="noConversion"/>
  </si>
  <si>
    <t>※ 프로젝트 별로 구분하여서 예산집행계획을 작성해 주시기 바랍니다.</t>
    <phoneticPr fontId="4" type="noConversion"/>
  </si>
  <si>
    <t>&lt;ㅇㅇㅇ&gt;프로그램</t>
    <phoneticPr fontId="4" type="noConversion"/>
  </si>
  <si>
    <t>사진 촬영비 500,000원*2회 (ㅇㅇㅇㅇ촬영사)</t>
    <phoneticPr fontId="4" type="noConversion"/>
  </si>
  <si>
    <t>조명 1,000,000원
  - ㅇㅇㅇ 회사, ㅇㅇㅇ 개, ㅇㅇㅇ원, ㅇㅇㅇ 기간</t>
    <phoneticPr fontId="4" type="noConversion"/>
  </si>
  <si>
    <t>공통</t>
    <phoneticPr fontId="4" type="noConversion"/>
  </si>
  <si>
    <t>아티스트 토크</t>
    <phoneticPr fontId="4" type="noConversion"/>
  </si>
  <si>
    <t>※ 수입예산은 공공재원과 기타재원 등을 포함한 총 비용으로 작성해주세요.</t>
    <phoneticPr fontId="4" type="noConversion"/>
  </si>
  <si>
    <t>공간유형</t>
    <phoneticPr fontId="13" type="noConversion"/>
  </si>
  <si>
    <t>ㅇㅇㅇ 워크숍</t>
    <phoneticPr fontId="4" type="noConversion"/>
  </si>
  <si>
    <t>ㅇㅇㅇ 워크숍 초청강사</t>
    <phoneticPr fontId="4" type="noConversion"/>
  </si>
  <si>
    <t>ㅇㅇㅇㅇㅇ</t>
    <phoneticPr fontId="13" type="noConversion"/>
  </si>
  <si>
    <r>
      <t xml:space="preserve">예산편성 기준 및 세부내용은 </t>
    </r>
    <r>
      <rPr>
        <b/>
        <sz val="14"/>
        <color rgb="FF0000FF"/>
        <rFont val="맑은 고딕"/>
        <family val="3"/>
        <charset val="129"/>
        <scheme val="minor"/>
      </rPr>
      <t>'문예기금 보조금 집행 및 정산 기준 안내서' 예산과목별 용도 및 증빙서류</t>
    </r>
    <r>
      <rPr>
        <b/>
        <sz val="14"/>
        <color theme="1"/>
        <rFont val="맑은 고딕"/>
        <family val="3"/>
        <charset val="129"/>
        <scheme val="minor"/>
      </rPr>
      <t>를
참고하시길 바랍니다.</t>
    </r>
    <phoneticPr fontId="4" type="noConversion"/>
  </si>
  <si>
    <t>사업 예산</t>
    <phoneticPr fontId="4" type="noConversion"/>
  </si>
  <si>
    <r>
      <t xml:space="preserve">ㅇ </t>
    </r>
    <r>
      <rPr>
        <b/>
        <sz val="11"/>
        <color rgb="FF0000FF"/>
        <rFont val="맑은 고딕"/>
        <family val="3"/>
        <charset val="129"/>
      </rPr>
      <t>총사업비(보조금+기타재원) 기준</t>
    </r>
    <r>
      <rPr>
        <sz val="11"/>
        <color rgb="FF000000"/>
        <rFont val="맑은 고딕"/>
        <family val="3"/>
        <charset val="129"/>
      </rPr>
      <t xml:space="preserve"> 회계검증수수료
 - 541,000원</t>
    </r>
    <phoneticPr fontId="4" type="noConversion"/>
  </si>
  <si>
    <t>ㅇ 예술위원회 연수단원 대상 인건비 중복(추가) 집행 불가
ㅇ (참고) 전시 참여와 관련된 재화 및 서비스 제공 등이 수반되는 창작행위에 대한 보수의 경우, 붙임된 「미술창작대가 지급기준」을 참고하여 사례비(참여비, 창작사례비) 편성</t>
    <phoneticPr fontId="4" type="noConversion"/>
  </si>
  <si>
    <t>※ 아래 내용은 예시입니다. 삭제하고 작성해 주시기 바랍니다.</t>
    <phoneticPr fontId="4" type="noConversion"/>
  </si>
  <si>
    <t>※ 아래 내용은 예시입니다. 삭제하고 작성해 주시기 바랍니다. (회색셀 제외)</t>
    <phoneticPr fontId="4" type="noConversion"/>
  </si>
  <si>
    <r>
      <t xml:space="preserve">※ 국고보조금 내에서 </t>
    </r>
    <r>
      <rPr>
        <b/>
        <sz val="11"/>
        <color rgb="FFFF0000"/>
        <rFont val="맑은 고딕"/>
        <family val="3"/>
        <charset val="129"/>
      </rPr>
      <t>공간운영비(인건비, 임차료(월세))는 20% 이하 범위 내에서</t>
    </r>
    <r>
      <rPr>
        <b/>
        <sz val="11"/>
        <color rgb="FF000000"/>
        <rFont val="맑은 고딕"/>
        <family val="3"/>
        <charset val="129"/>
      </rPr>
      <t xml:space="preserve"> 편성가능합니다.</t>
    </r>
    <phoneticPr fontId="13" type="noConversion"/>
  </si>
  <si>
    <t>☜ 본문은 예시이며, 삭제 후 단체의 사업 내용에 맞게 작성하세요.</t>
    <phoneticPr fontId="4" type="noConversion"/>
  </si>
  <si>
    <t>확정여부</t>
    <phoneticPr fontId="4" type="noConversion"/>
  </si>
  <si>
    <t>확정</t>
  </si>
  <si>
    <t>미확정</t>
  </si>
  <si>
    <t>일괄지급</t>
    <phoneticPr fontId="4" type="noConversion"/>
  </si>
  <si>
    <t>8월</t>
    <phoneticPr fontId="4" type="noConversion"/>
  </si>
  <si>
    <t>[ㅇㅇㅇ]전시</t>
    <phoneticPr fontId="4" type="noConversion"/>
  </si>
  <si>
    <t>[ㅇㅇㅇ]프로젝트</t>
    <phoneticPr fontId="4" type="noConversion"/>
  </si>
  <si>
    <t>ㅇㅇㅇ 공간 월 임차료 1,500,000원*3개월</t>
    <phoneticPr fontId="4" type="noConversion"/>
  </si>
  <si>
    <t>ㅇㅇㅇㅇ 공간 대관료 200,000원*1일</t>
    <phoneticPr fontId="4" type="noConversion"/>
  </si>
  <si>
    <t>우편 발송 비용 50,000원*5개월</t>
    <phoneticPr fontId="4" type="noConversion"/>
  </si>
  <si>
    <t>작품 보험비 450,000</t>
    <phoneticPr fontId="4" type="noConversion"/>
  </si>
  <si>
    <t>특수제작 전문 용역 2,000,000원
  - ㅇㅇㅇ전문회사, ㅇㅇㅇㅇ 특수기술 제공</t>
    <phoneticPr fontId="4" type="noConversion"/>
  </si>
  <si>
    <t>영상제작비 500,000원 (ㅇㅇㅇㅇ제작사)</t>
    <phoneticPr fontId="4" type="noConversion"/>
  </si>
  <si>
    <t>홍보물인쇄 1,500,000원 (ㅇㅇㅇㅇ 인쇄소)
  - ㅇㅇㅇ 부</t>
    <phoneticPr fontId="4" type="noConversion"/>
  </si>
  <si>
    <t>전시작품 ㅇㅇㅇ 제작비 6,075,000원 (주식회사 ㅇㅇㅇ)</t>
    <phoneticPr fontId="4" type="noConversion"/>
  </si>
  <si>
    <t>고길동</t>
    <phoneticPr fontId="4" type="noConversion"/>
  </si>
  <si>
    <t>김길동</t>
    <phoneticPr fontId="4" type="noConversion"/>
  </si>
  <si>
    <t>전시장지킴이</t>
    <phoneticPr fontId="4" type="noConversion"/>
  </si>
  <si>
    <t>11월</t>
    <phoneticPr fontId="4" type="noConversion"/>
  </si>
  <si>
    <t>도록디자인 900,000원 (ㅇㅇㅇ 출판인쇄)</t>
    <phoneticPr fontId="4" type="noConversion"/>
  </si>
  <si>
    <t>황예술</t>
    <phoneticPr fontId="4" type="noConversion"/>
  </si>
  <si>
    <t>김예술</t>
    <phoneticPr fontId="4" type="noConversion"/>
  </si>
  <si>
    <t>박예술</t>
    <phoneticPr fontId="4" type="noConversion"/>
  </si>
  <si>
    <t xml:space="preserve"> 한국문화예술위원회에서 지원하는 보조금</t>
    <phoneticPr fontId="4" type="noConversion"/>
  </si>
  <si>
    <t xml:space="preserve"> ☜ 해당사업은 50,000,000원 정액지원입니다.</t>
    <phoneticPr fontId="4" type="noConversion"/>
  </si>
  <si>
    <t>※ 공간 운영비(인건비, 임차료(월세))는 지원 금액의 20% 초과 편성 불가</t>
    <phoneticPr fontId="4" type="noConversion"/>
  </si>
  <si>
    <t xml:space="preserve"> ☜ 단체명 기입 바랍니다.</t>
    <phoneticPr fontId="4" type="noConversion"/>
  </si>
  <si>
    <r>
      <t xml:space="preserve">※ </t>
    </r>
    <r>
      <rPr>
        <b/>
        <sz val="11"/>
        <rFont val="맑은 고딕"/>
        <family val="3"/>
        <charset val="129"/>
        <scheme val="minor"/>
      </rPr>
      <t>인건비 및 사례비 편성내역 외</t>
    </r>
    <r>
      <rPr>
        <b/>
        <sz val="11"/>
        <color rgb="FFFF0000"/>
        <rFont val="맑은 고딕"/>
        <family val="3"/>
        <charset val="129"/>
        <scheme val="minor"/>
      </rPr>
      <t xml:space="preserve"> </t>
    </r>
    <r>
      <rPr>
        <b/>
        <u/>
        <sz val="11"/>
        <color rgb="FF0000FF"/>
        <rFont val="맑은 고딕"/>
        <family val="3"/>
        <charset val="129"/>
        <scheme val="minor"/>
      </rPr>
      <t>일반수용비, 공공요금 및 제세, 임차료, 일반용역비 등에 대한 내역을 작성</t>
    </r>
    <r>
      <rPr>
        <b/>
        <sz val="11"/>
        <rFont val="맑은 고딕"/>
        <family val="3"/>
        <charset val="129"/>
        <scheme val="minor"/>
      </rPr>
      <t>해 주시기 바랍니다.</t>
    </r>
    <phoneticPr fontId="4" type="noConversion"/>
  </si>
  <si>
    <t>※ 지원규모(5,000만원)를 감안하여 사업의 목적(추경지원)을 달성할 수 있도록 세부 예산 항목 및 내용이 구체적이고 타당하게 작성해 주시기 바랍니다.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</si>
</sst>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76" formatCode="0_);[Red]\(0\)"/>
    <numFmt numFmtId="177" formatCode="#,##0_ "/>
  </numFmts>
  <fonts count="3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  <font>
      <b/>
      <u/>
      <sz val="1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11"/>
      <color rgb="FF1604FA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11"/>
      <color rgb="FF1604FA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rgb="FF0000FF"/>
      <name val="맑은 고딕"/>
      <family val="3"/>
      <charset val="129"/>
    </font>
    <font>
      <b/>
      <sz val="11"/>
      <color rgb="FF1604FA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14"/>
      <color rgb="FF0000FF"/>
      <name val="맑은 고딕"/>
      <family val="3"/>
      <charset val="129"/>
      <scheme val="minor"/>
    </font>
    <font>
      <b/>
      <u/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5"/>
      <color indexed="81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</font>
    <font>
      <b/>
      <u/>
      <sz val="11"/>
      <color rgb="FF0000FF"/>
      <name val="맑은 고딕"/>
      <family val="3"/>
      <charset val="129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4B18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thin">
        <color auto="1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1" fontId="19" fillId="0" borderId="0">
      <alignment vertical="center"/>
    </xf>
    <xf numFmtId="9" fontId="19" fillId="0" borderId="0">
      <alignment vertical="center"/>
    </xf>
  </cellStyleXfs>
  <cellXfs count="3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 applyProtection="1">
      <alignment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8" fillId="4" borderId="0" xfId="0" applyFont="1" applyFill="1">
      <alignment vertical="center"/>
    </xf>
    <xf numFmtId="0" fontId="0" fillId="4" borderId="0" xfId="0" applyFill="1">
      <alignment vertical="center"/>
    </xf>
    <xf numFmtId="0" fontId="3" fillId="4" borderId="0" xfId="0" applyFont="1" applyFill="1" applyProtection="1">
      <alignment vertical="center"/>
      <protection locked="0"/>
    </xf>
    <xf numFmtId="0" fontId="5" fillId="0" borderId="0" xfId="0" applyFont="1" applyFill="1" applyBorder="1" applyAlignment="1">
      <alignment horizontal="center" vertical="center"/>
    </xf>
    <xf numFmtId="41" fontId="0" fillId="0" borderId="0" xfId="0" applyNumberFormat="1">
      <alignment vertical="center"/>
    </xf>
    <xf numFmtId="0" fontId="5" fillId="5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1" fontId="3" fillId="5" borderId="2" xfId="1" applyFont="1" applyFill="1" applyBorder="1">
      <alignment vertical="center"/>
    </xf>
    <xf numFmtId="49" fontId="12" fillId="7" borderId="2" xfId="0" applyNumberFormat="1" applyFont="1" applyFill="1" applyBorder="1" applyAlignment="1">
      <alignment horizontal="center" vertical="center" wrapText="1"/>
    </xf>
    <xf numFmtId="49" fontId="12" fillId="8" borderId="2" xfId="0" applyNumberFormat="1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/>
    </xf>
    <xf numFmtId="49" fontId="12" fillId="9" borderId="2" xfId="0" applyNumberFormat="1" applyFont="1" applyFill="1" applyBorder="1" applyAlignment="1">
      <alignment horizontal="center" vertical="center" wrapText="1"/>
    </xf>
    <xf numFmtId="49" fontId="12" fillId="5" borderId="12" xfId="0" applyNumberFormat="1" applyFont="1" applyFill="1" applyBorder="1" applyAlignment="1">
      <alignment horizontal="center" vertical="center" wrapText="1"/>
    </xf>
    <xf numFmtId="41" fontId="5" fillId="5" borderId="2" xfId="1" applyFont="1" applyFill="1" applyBorder="1">
      <alignment vertical="center"/>
    </xf>
    <xf numFmtId="49" fontId="3" fillId="5" borderId="2" xfId="0" applyNumberFormat="1" applyFont="1" applyFill="1" applyBorder="1" applyAlignment="1">
      <alignment horizontal="center" vertical="center"/>
    </xf>
    <xf numFmtId="49" fontId="14" fillId="5" borderId="2" xfId="0" applyNumberFormat="1" applyFont="1" applyFill="1" applyBorder="1" applyAlignment="1">
      <alignment horizontal="left" vertical="center"/>
    </xf>
    <xf numFmtId="41" fontId="9" fillId="3" borderId="2" xfId="1" applyNumberFormat="1" applyFont="1" applyFill="1" applyBorder="1" applyProtection="1">
      <alignment vertical="center"/>
      <protection locked="0"/>
    </xf>
    <xf numFmtId="43" fontId="0" fillId="0" borderId="0" xfId="0" applyNumberFormat="1">
      <alignment vertical="center"/>
    </xf>
    <xf numFmtId="49" fontId="5" fillId="5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6" fillId="3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Protection="1">
      <alignment vertical="center"/>
      <protection locked="0"/>
    </xf>
    <xf numFmtId="0" fontId="16" fillId="0" borderId="2" xfId="0" applyFont="1" applyBorder="1" applyProtection="1">
      <alignment vertical="center"/>
      <protection locked="0"/>
    </xf>
    <xf numFmtId="0" fontId="0" fillId="0" borderId="0" xfId="0" applyFill="1">
      <alignment vertical="center"/>
    </xf>
    <xf numFmtId="0" fontId="3" fillId="4" borderId="0" xfId="0" applyFont="1" applyFill="1">
      <alignment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>
      <alignment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2" fillId="7" borderId="2" xfId="0" applyFont="1" applyFill="1" applyBorder="1" applyAlignment="1">
      <alignment horizontal="center" vertical="center"/>
    </xf>
    <xf numFmtId="49" fontId="12" fillId="8" borderId="3" xfId="0" applyNumberFormat="1" applyFont="1" applyFill="1" applyBorder="1" applyAlignment="1">
      <alignment horizontal="center" vertical="center" wrapText="1"/>
    </xf>
    <xf numFmtId="49" fontId="14" fillId="8" borderId="3" xfId="0" applyNumberFormat="1" applyFont="1" applyFill="1" applyBorder="1" applyAlignment="1">
      <alignment horizontal="center" vertical="center" wrapText="1"/>
    </xf>
    <xf numFmtId="49" fontId="12" fillId="8" borderId="10" xfId="0" applyNumberFormat="1" applyFont="1" applyFill="1" applyBorder="1" applyAlignment="1">
      <alignment horizontal="center" vertical="center" wrapText="1"/>
    </xf>
    <xf numFmtId="49" fontId="12" fillId="10" borderId="2" xfId="0" applyNumberFormat="1" applyFont="1" applyFill="1" applyBorder="1" applyAlignment="1">
      <alignment horizontal="center" vertical="center" wrapText="1"/>
    </xf>
    <xf numFmtId="49" fontId="14" fillId="10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/>
    </xf>
    <xf numFmtId="49" fontId="14" fillId="2" borderId="13" xfId="0" applyNumberFormat="1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49" fontId="12" fillId="9" borderId="13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9" fillId="0" borderId="3" xfId="1" applyNumberFormat="1" applyFont="1" applyFill="1" applyBorder="1" applyAlignment="1" applyProtection="1">
      <alignment horizontal="center" vertical="center" wrapText="1"/>
      <protection locked="0"/>
    </xf>
    <xf numFmtId="41" fontId="3" fillId="5" borderId="2" xfId="1" applyFont="1" applyFill="1" applyBorder="1" applyAlignment="1" applyProtection="1">
      <alignment horizontal="center" vertical="center"/>
    </xf>
    <xf numFmtId="176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41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1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41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14" fontId="9" fillId="0" borderId="2" xfId="0" applyNumberFormat="1" applyFont="1" applyBorder="1" applyAlignment="1" applyProtection="1">
      <alignment horizontal="center" vertical="center"/>
      <protection locked="0"/>
    </xf>
    <xf numFmtId="14" fontId="9" fillId="0" borderId="2" xfId="1" applyNumberFormat="1" applyFont="1" applyFill="1" applyBorder="1" applyAlignment="1" applyProtection="1">
      <alignment horizontal="center" vertical="center"/>
      <protection locked="0"/>
    </xf>
    <xf numFmtId="41" fontId="9" fillId="3" borderId="2" xfId="1" applyFont="1" applyFill="1" applyBorder="1" applyAlignment="1" applyProtection="1">
      <alignment vertical="center"/>
      <protection locked="0"/>
    </xf>
    <xf numFmtId="41" fontId="9" fillId="3" borderId="4" xfId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Protection="1">
      <alignment vertical="center"/>
      <protection locked="0"/>
    </xf>
    <xf numFmtId="41" fontId="9" fillId="0" borderId="2" xfId="1" applyFont="1" applyBorder="1" applyAlignment="1" applyProtection="1">
      <alignment vertical="center"/>
      <protection locked="0"/>
    </xf>
    <xf numFmtId="41" fontId="9" fillId="0" borderId="4" xfId="1" applyFont="1" applyBorder="1" applyAlignment="1" applyProtection="1">
      <alignment horizontal="center" vertical="center"/>
      <protection locked="0"/>
    </xf>
    <xf numFmtId="41" fontId="9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Protection="1">
      <alignment vertical="center"/>
      <protection locked="0"/>
    </xf>
    <xf numFmtId="14" fontId="9" fillId="0" borderId="7" xfId="0" applyNumberFormat="1" applyFont="1" applyBorder="1" applyAlignment="1" applyProtection="1">
      <alignment horizontal="center" vertical="center"/>
      <protection locked="0"/>
    </xf>
    <xf numFmtId="14" fontId="9" fillId="0" borderId="7" xfId="1" applyNumberFormat="1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41" fontId="9" fillId="0" borderId="7" xfId="1" applyFont="1" applyBorder="1" applyAlignment="1" applyProtection="1">
      <alignment vertical="center"/>
      <protection locked="0"/>
    </xf>
    <xf numFmtId="41" fontId="9" fillId="0" borderId="1" xfId="1" applyFont="1" applyBorder="1" applyAlignment="1" applyProtection="1">
      <alignment horizontal="center" vertical="center"/>
      <protection locked="0"/>
    </xf>
    <xf numFmtId="14" fontId="17" fillId="0" borderId="2" xfId="1" applyNumberFormat="1" applyFont="1" applyFill="1" applyBorder="1" applyAlignment="1" applyProtection="1">
      <alignment horizontal="center" vertical="center"/>
      <protection locked="0"/>
    </xf>
    <xf numFmtId="41" fontId="18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/>
      <protection locked="0"/>
    </xf>
    <xf numFmtId="14" fontId="18" fillId="0" borderId="2" xfId="0" applyNumberFormat="1" applyFont="1" applyBorder="1" applyAlignment="1" applyProtection="1">
      <alignment horizontal="center" vertical="center"/>
      <protection locked="0"/>
    </xf>
    <xf numFmtId="14" fontId="18" fillId="0" borderId="2" xfId="1" applyNumberFormat="1" applyFont="1" applyFill="1" applyBorder="1" applyAlignment="1" applyProtection="1">
      <alignment horizontal="center" vertical="center"/>
      <protection locked="0"/>
    </xf>
    <xf numFmtId="41" fontId="18" fillId="3" borderId="2" xfId="1" applyFont="1" applyFill="1" applyBorder="1" applyAlignment="1" applyProtection="1">
      <alignment vertical="center"/>
      <protection locked="0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41" fontId="18" fillId="3" borderId="2" xfId="1" applyNumberFormat="1" applyFont="1" applyFill="1" applyBorder="1" applyProtection="1">
      <alignment vertical="center"/>
      <protection locked="0"/>
    </xf>
    <xf numFmtId="41" fontId="17" fillId="3" borderId="2" xfId="1" applyNumberFormat="1" applyFont="1" applyFill="1" applyBorder="1" applyProtection="1">
      <alignment vertical="center"/>
      <protection locked="0"/>
    </xf>
    <xf numFmtId="0" fontId="3" fillId="7" borderId="11" xfId="0" applyFont="1" applyFill="1" applyBorder="1" applyAlignment="1">
      <alignment horizontal="center" vertical="center"/>
    </xf>
    <xf numFmtId="41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0" fontId="6" fillId="0" borderId="0" xfId="0" applyFont="1" applyBorder="1" applyAlignment="1" applyProtection="1">
      <alignment vertical="center"/>
    </xf>
    <xf numFmtId="14" fontId="17" fillId="0" borderId="7" xfId="1" applyNumberFormat="1" applyFont="1" applyFill="1" applyBorder="1" applyAlignment="1" applyProtection="1">
      <alignment horizontal="center" vertical="center"/>
      <protection locked="0"/>
    </xf>
    <xf numFmtId="0" fontId="19" fillId="0" borderId="0" xfId="2" applyNumberFormat="1" applyProtection="1">
      <alignment vertical="center"/>
      <protection locked="0"/>
    </xf>
    <xf numFmtId="0" fontId="19" fillId="0" borderId="0" xfId="2" applyNumberFormat="1" applyFill="1" applyBorder="1" applyProtection="1">
      <alignment vertical="center"/>
      <protection locked="0"/>
    </xf>
    <xf numFmtId="0" fontId="19" fillId="0" borderId="0" xfId="2" applyNumberFormat="1" applyFont="1" applyProtection="1">
      <alignment vertical="center"/>
      <protection locked="0"/>
    </xf>
    <xf numFmtId="0" fontId="21" fillId="0" borderId="0" xfId="2" applyNumberFormat="1" applyFont="1" applyProtection="1">
      <alignment vertical="center"/>
      <protection locked="0"/>
    </xf>
    <xf numFmtId="0" fontId="19" fillId="0" borderId="0" xfId="2" applyNumberFormat="1" applyFont="1" applyFill="1" applyProtection="1">
      <alignment vertical="center"/>
      <protection locked="0"/>
    </xf>
    <xf numFmtId="0" fontId="19" fillId="0" borderId="0" xfId="2" applyNumberFormat="1" applyFont="1" applyFill="1" applyBorder="1" applyProtection="1">
      <alignment vertical="center"/>
      <protection locked="0"/>
    </xf>
    <xf numFmtId="0" fontId="20" fillId="0" borderId="0" xfId="2" applyNumberFormat="1" applyFont="1" applyFill="1" applyBorder="1" applyAlignment="1" applyProtection="1">
      <alignment horizontal="center" vertical="center"/>
      <protection locked="0"/>
    </xf>
    <xf numFmtId="0" fontId="19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NumberFormat="1" applyFont="1" applyFill="1" applyBorder="1" applyAlignment="1" applyProtection="1">
      <alignment horizontal="center" vertical="center"/>
      <protection locked="0"/>
    </xf>
    <xf numFmtId="0" fontId="20" fillId="3" borderId="0" xfId="2" applyNumberFormat="1" applyFont="1" applyFill="1" applyBorder="1" applyAlignment="1" applyProtection="1">
      <alignment horizontal="center" vertical="center"/>
      <protection locked="0"/>
    </xf>
    <xf numFmtId="41" fontId="24" fillId="12" borderId="18" xfId="3" applyNumberFormat="1" applyFont="1" applyFill="1" applyBorder="1" applyProtection="1">
      <alignment vertical="center"/>
      <protection locked="0"/>
    </xf>
    <xf numFmtId="0" fontId="20" fillId="14" borderId="2" xfId="2" applyNumberFormat="1" applyFont="1" applyFill="1" applyBorder="1" applyAlignment="1" applyProtection="1">
      <alignment horizontal="center" vertical="center"/>
      <protection locked="0"/>
    </xf>
    <xf numFmtId="41" fontId="24" fillId="12" borderId="19" xfId="3" applyNumberFormat="1" applyFont="1" applyFill="1" applyBorder="1" applyProtection="1">
      <alignment vertical="center"/>
      <protection locked="0"/>
    </xf>
    <xf numFmtId="0" fontId="23" fillId="0" borderId="0" xfId="2" applyNumberFormat="1" applyFont="1" applyFill="1" applyBorder="1" applyAlignment="1" applyProtection="1">
      <alignment vertical="center"/>
      <protection locked="0"/>
    </xf>
    <xf numFmtId="0" fontId="20" fillId="14" borderId="10" xfId="2" applyNumberFormat="1" applyFont="1" applyFill="1" applyBorder="1" applyAlignment="1" applyProtection="1">
      <alignment horizontal="center" vertical="center"/>
      <protection locked="0"/>
    </xf>
    <xf numFmtId="0" fontId="20" fillId="19" borderId="9" xfId="2" applyNumberFormat="1" applyFont="1" applyFill="1" applyBorder="1" applyAlignment="1" applyProtection="1">
      <alignment horizontal="center" vertical="center"/>
      <protection locked="0"/>
    </xf>
    <xf numFmtId="0" fontId="15" fillId="0" borderId="0" xfId="2" applyNumberFormat="1" applyFont="1" applyFill="1" applyBorder="1" applyAlignment="1" applyProtection="1">
      <alignment horizontal="left" vertical="center"/>
      <protection locked="0"/>
    </xf>
    <xf numFmtId="0" fontId="19" fillId="0" borderId="0" xfId="2" applyNumberFormat="1">
      <alignment vertical="center"/>
    </xf>
    <xf numFmtId="0" fontId="19" fillId="0" borderId="0" xfId="2" applyNumberFormat="1" applyAlignment="1">
      <alignment vertical="center" wrapText="1"/>
    </xf>
    <xf numFmtId="0" fontId="19" fillId="0" borderId="0" xfId="2" applyNumberFormat="1" applyAlignment="1">
      <alignment vertical="center"/>
    </xf>
    <xf numFmtId="0" fontId="19" fillId="0" borderId="2" xfId="2" applyNumberFormat="1" applyFont="1" applyBorder="1">
      <alignment vertical="center"/>
    </xf>
    <xf numFmtId="0" fontId="19" fillId="0" borderId="2" xfId="2" applyNumberFormat="1" applyFont="1" applyBorder="1" applyAlignment="1">
      <alignment horizontal="justify" vertical="center" wrapText="1"/>
    </xf>
    <xf numFmtId="0" fontId="19" fillId="0" borderId="2" xfId="2" applyNumberFormat="1" applyFont="1" applyBorder="1" applyAlignment="1">
      <alignment vertical="center" wrapText="1"/>
    </xf>
    <xf numFmtId="0" fontId="29" fillId="14" borderId="2" xfId="2" applyNumberFormat="1" applyFont="1" applyFill="1" applyBorder="1" applyAlignment="1">
      <alignment horizontal="center" vertical="center"/>
    </xf>
    <xf numFmtId="0" fontId="29" fillId="14" borderId="2" xfId="2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 applyProtection="1">
      <alignment horizontal="left" vertical="center"/>
      <protection locked="0"/>
    </xf>
    <xf numFmtId="0" fontId="19" fillId="10" borderId="7" xfId="2" applyNumberFormat="1" applyFont="1" applyFill="1" applyBorder="1" applyAlignment="1">
      <alignment horizontal="center" vertical="center"/>
    </xf>
    <xf numFmtId="0" fontId="19" fillId="10" borderId="2" xfId="2" applyNumberFormat="1" applyFont="1" applyFill="1" applyBorder="1" applyAlignment="1">
      <alignment horizontal="justify" vertical="center" wrapText="1"/>
    </xf>
    <xf numFmtId="0" fontId="19" fillId="10" borderId="2" xfId="2" applyNumberFormat="1" applyFont="1" applyFill="1" applyBorder="1">
      <alignment vertical="center"/>
    </xf>
    <xf numFmtId="0" fontId="19" fillId="10" borderId="2" xfId="2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19" fillId="0" borderId="3" xfId="2" applyNumberFormat="1" applyFont="1" applyBorder="1" applyAlignment="1">
      <alignment horizontal="center" vertical="center"/>
    </xf>
    <xf numFmtId="0" fontId="15" fillId="0" borderId="2" xfId="2" applyNumberFormat="1" applyFont="1" applyBorder="1" applyAlignment="1">
      <alignment vertical="center" wrapText="1"/>
    </xf>
    <xf numFmtId="0" fontId="19" fillId="0" borderId="2" xfId="2" applyNumberFormat="1" applyFont="1" applyFill="1" applyBorder="1" applyAlignment="1">
      <alignment horizontal="justify" vertical="center" wrapText="1"/>
    </xf>
    <xf numFmtId="0" fontId="19" fillId="0" borderId="7" xfId="2" applyNumberFormat="1" applyFont="1" applyFill="1" applyBorder="1" applyAlignment="1">
      <alignment horizontal="center" vertical="center"/>
    </xf>
    <xf numFmtId="0" fontId="19" fillId="0" borderId="2" xfId="2" applyNumberFormat="1" applyFont="1" applyFill="1" applyBorder="1" applyAlignment="1">
      <alignment vertical="center" wrapText="1"/>
    </xf>
    <xf numFmtId="0" fontId="5" fillId="5" borderId="2" xfId="0" applyFont="1" applyFill="1" applyBorder="1" applyAlignment="1" applyProtection="1">
      <alignment horizontal="center" vertical="center"/>
    </xf>
    <xf numFmtId="41" fontId="5" fillId="5" borderId="2" xfId="1" applyFont="1" applyFill="1" applyBorder="1" applyProtection="1">
      <alignment vertical="center"/>
    </xf>
    <xf numFmtId="41" fontId="3" fillId="5" borderId="2" xfId="1" applyFont="1" applyFill="1" applyBorder="1" applyProtection="1">
      <alignment vertical="center"/>
    </xf>
    <xf numFmtId="49" fontId="12" fillId="5" borderId="12" xfId="0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left" vertical="center"/>
    </xf>
    <xf numFmtId="41" fontId="2" fillId="5" borderId="2" xfId="1" applyFont="1" applyFill="1" applyBorder="1" applyAlignment="1" applyProtection="1">
      <alignment vertical="center"/>
    </xf>
    <xf numFmtId="49" fontId="3" fillId="5" borderId="2" xfId="0" applyNumberFormat="1" applyFont="1" applyFill="1" applyBorder="1" applyAlignment="1" applyProtection="1">
      <alignment horizontal="center" vertical="center"/>
    </xf>
    <xf numFmtId="49" fontId="12" fillId="5" borderId="2" xfId="0" applyNumberFormat="1" applyFont="1" applyFill="1" applyBorder="1" applyAlignment="1" applyProtection="1">
      <alignment horizontal="left" vertical="center"/>
    </xf>
    <xf numFmtId="41" fontId="12" fillId="5" borderId="2" xfId="1" applyFont="1" applyFill="1" applyBorder="1" applyAlignment="1" applyProtection="1">
      <alignment horizontal="center" vertical="center"/>
    </xf>
    <xf numFmtId="41" fontId="14" fillId="5" borderId="2" xfId="1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41" fontId="20" fillId="5" borderId="9" xfId="2" applyNumberFormat="1" applyFont="1" applyFill="1" applyBorder="1" applyAlignment="1" applyProtection="1">
      <alignment horizontal="center" vertical="center"/>
      <protection hidden="1"/>
    </xf>
    <xf numFmtId="0" fontId="20" fillId="2" borderId="2" xfId="2" applyNumberFormat="1" applyFont="1" applyFill="1" applyBorder="1" applyAlignment="1" applyProtection="1">
      <alignment horizontal="center" vertical="center"/>
      <protection hidden="1"/>
    </xf>
    <xf numFmtId="0" fontId="20" fillId="2" borderId="4" xfId="2" applyNumberFormat="1" applyFont="1" applyFill="1" applyBorder="1" applyAlignment="1" applyProtection="1">
      <alignment horizontal="center" vertical="center"/>
      <protection hidden="1"/>
    </xf>
    <xf numFmtId="0" fontId="20" fillId="2" borderId="9" xfId="2" applyNumberFormat="1" applyFont="1" applyFill="1" applyBorder="1" applyAlignment="1" applyProtection="1">
      <alignment horizontal="center" vertical="center"/>
      <protection hidden="1"/>
    </xf>
    <xf numFmtId="0" fontId="20" fillId="3" borderId="0" xfId="2" applyNumberFormat="1" applyFont="1" applyFill="1" applyBorder="1" applyAlignment="1" applyProtection="1">
      <alignment horizontal="center" vertical="center"/>
      <protection hidden="1"/>
    </xf>
    <xf numFmtId="0" fontId="20" fillId="13" borderId="2" xfId="2" applyNumberFormat="1" applyFont="1" applyFill="1" applyBorder="1" applyAlignment="1" applyProtection="1">
      <alignment horizontal="center" vertical="center"/>
      <protection hidden="1"/>
    </xf>
    <xf numFmtId="41" fontId="20" fillId="13" borderId="2" xfId="2" applyNumberFormat="1" applyFont="1" applyFill="1" applyBorder="1" applyAlignment="1" applyProtection="1">
      <alignment horizontal="center" vertical="center"/>
      <protection hidden="1"/>
    </xf>
    <xf numFmtId="41" fontId="5" fillId="17" borderId="9" xfId="1" applyNumberFormat="1" applyFont="1" applyFill="1" applyBorder="1" applyAlignment="1" applyProtection="1">
      <alignment vertical="center"/>
      <protection hidden="1"/>
    </xf>
    <xf numFmtId="41" fontId="3" fillId="17" borderId="16" xfId="1" applyNumberFormat="1" applyFont="1" applyFill="1" applyBorder="1" applyAlignment="1" applyProtection="1">
      <alignment horizontal="left" vertical="center"/>
      <protection hidden="1"/>
    </xf>
    <xf numFmtId="41" fontId="20" fillId="18" borderId="2" xfId="2" applyNumberFormat="1" applyFont="1" applyFill="1" applyBorder="1" applyAlignment="1" applyProtection="1">
      <alignment horizontal="center" vertical="center"/>
      <protection hidden="1"/>
    </xf>
    <xf numFmtId="41" fontId="20" fillId="17" borderId="2" xfId="1" applyFont="1" applyFill="1" applyBorder="1" applyAlignment="1" applyProtection="1">
      <alignment horizontal="center" vertical="center"/>
      <protection hidden="1"/>
    </xf>
    <xf numFmtId="41" fontId="20" fillId="2" borderId="2" xfId="2" applyNumberFormat="1" applyFont="1" applyFill="1" applyBorder="1" applyProtection="1">
      <alignment vertical="center"/>
      <protection hidden="1"/>
    </xf>
    <xf numFmtId="0" fontId="19" fillId="0" borderId="0" xfId="2" applyNumberFormat="1" applyBorder="1" applyProtection="1">
      <alignment vertical="center"/>
      <protection hidden="1"/>
    </xf>
    <xf numFmtId="0" fontId="19" fillId="0" borderId="0" xfId="2" applyNumberFormat="1" applyProtection="1">
      <alignment vertical="center"/>
      <protection hidden="1"/>
    </xf>
    <xf numFmtId="0" fontId="20" fillId="19" borderId="9" xfId="2" applyNumberFormat="1" applyFont="1" applyFill="1" applyBorder="1" applyAlignment="1" applyProtection="1">
      <alignment horizontal="center" vertical="center"/>
      <protection hidden="1"/>
    </xf>
    <xf numFmtId="0" fontId="20" fillId="4" borderId="9" xfId="2" applyNumberFormat="1" applyFont="1" applyFill="1" applyBorder="1" applyAlignment="1" applyProtection="1">
      <alignment horizontal="center" vertical="center"/>
      <protection hidden="1"/>
    </xf>
    <xf numFmtId="0" fontId="20" fillId="0" borderId="0" xfId="2" applyNumberFormat="1" applyFont="1" applyFill="1" applyBorder="1" applyAlignment="1" applyProtection="1">
      <alignment horizontal="center" vertical="center"/>
      <protection hidden="1"/>
    </xf>
    <xf numFmtId="0" fontId="19" fillId="0" borderId="0" xfId="2" applyNumberFormat="1" applyFont="1" applyFill="1" applyBorder="1" applyProtection="1">
      <alignment vertical="center"/>
      <protection hidden="1"/>
    </xf>
    <xf numFmtId="0" fontId="19" fillId="0" borderId="0" xfId="2" applyNumberFormat="1" applyFont="1" applyFill="1" applyProtection="1">
      <alignment vertical="center"/>
      <protection hidden="1"/>
    </xf>
    <xf numFmtId="0" fontId="29" fillId="0" borderId="0" xfId="2" applyNumberFormat="1" applyFont="1" applyFill="1" applyBorder="1" applyAlignment="1" applyProtection="1">
      <alignment horizontal="left" vertical="center"/>
      <protection hidden="1"/>
    </xf>
    <xf numFmtId="0" fontId="15" fillId="0" borderId="0" xfId="2" applyNumberFormat="1" applyFont="1" applyFill="1" applyBorder="1" applyAlignment="1" applyProtection="1">
      <alignment vertical="center"/>
      <protection hidden="1"/>
    </xf>
    <xf numFmtId="0" fontId="22" fillId="0" borderId="0" xfId="2" applyNumberFormat="1" applyFont="1" applyFill="1" applyBorder="1" applyAlignment="1" applyProtection="1">
      <alignment horizontal="left" vertical="center"/>
      <protection hidden="1"/>
    </xf>
    <xf numFmtId="0" fontId="15" fillId="0" borderId="0" xfId="2" applyNumberFormat="1" applyFont="1" applyFill="1" applyBorder="1" applyProtection="1">
      <alignment vertical="center"/>
      <protection hidden="1"/>
    </xf>
    <xf numFmtId="0" fontId="19" fillId="0" borderId="0" xfId="2" applyNumberFormat="1" applyFont="1" applyBorder="1" applyProtection="1">
      <alignment vertical="center"/>
      <protection hidden="1"/>
    </xf>
    <xf numFmtId="0" fontId="21" fillId="0" borderId="0" xfId="2" applyNumberFormat="1" applyFont="1" applyFill="1" applyBorder="1" applyProtection="1">
      <alignment vertical="center"/>
      <protection hidden="1"/>
    </xf>
    <xf numFmtId="0" fontId="21" fillId="0" borderId="0" xfId="2" applyNumberFormat="1" applyFont="1" applyProtection="1">
      <alignment vertical="center"/>
      <protection hidden="1"/>
    </xf>
    <xf numFmtId="0" fontId="19" fillId="0" borderId="0" xfId="2" applyNumberFormat="1" applyFont="1" applyProtection="1">
      <alignment vertical="center"/>
      <protection hidden="1"/>
    </xf>
    <xf numFmtId="0" fontId="19" fillId="0" borderId="0" xfId="2" applyNumberFormat="1" applyFill="1" applyBorder="1" applyProtection="1">
      <alignment vertical="center"/>
      <protection hidden="1"/>
    </xf>
    <xf numFmtId="0" fontId="19" fillId="0" borderId="0" xfId="2" applyNumberFormat="1" applyFill="1" applyProtection="1">
      <alignment vertical="center"/>
      <protection hidden="1"/>
    </xf>
    <xf numFmtId="0" fontId="20" fillId="16" borderId="0" xfId="2" applyNumberFormat="1" applyFont="1" applyFill="1" applyProtection="1">
      <alignment vertical="center"/>
      <protection hidden="1"/>
    </xf>
    <xf numFmtId="0" fontId="20" fillId="16" borderId="0" xfId="2" applyNumberFormat="1" applyFont="1" applyFill="1" applyAlignment="1" applyProtection="1">
      <alignment horizontal="center" vertical="center"/>
      <protection hidden="1"/>
    </xf>
    <xf numFmtId="0" fontId="20" fillId="16" borderId="0" xfId="2" applyNumberFormat="1" applyFont="1" applyFill="1" applyBorder="1" applyAlignment="1" applyProtection="1">
      <alignment vertical="center"/>
      <protection hidden="1"/>
    </xf>
    <xf numFmtId="0" fontId="26" fillId="16" borderId="0" xfId="2" applyNumberFormat="1" applyFont="1" applyFill="1" applyBorder="1" applyAlignment="1" applyProtection="1">
      <alignment vertical="center"/>
      <protection hidden="1"/>
    </xf>
    <xf numFmtId="0" fontId="26" fillId="16" borderId="0" xfId="2" quotePrefix="1" applyNumberFormat="1" applyFont="1" applyFill="1" applyBorder="1" applyAlignment="1" applyProtection="1">
      <alignment vertical="center" wrapText="1"/>
      <protection hidden="1"/>
    </xf>
    <xf numFmtId="0" fontId="20" fillId="16" borderId="0" xfId="0" applyNumberFormat="1" applyFont="1" applyFill="1" applyBorder="1" applyAlignment="1" applyProtection="1">
      <alignment vertical="center"/>
      <protection hidden="1"/>
    </xf>
    <xf numFmtId="0" fontId="20" fillId="15" borderId="0" xfId="2" applyNumberFormat="1" applyFont="1" applyFill="1" applyBorder="1" applyAlignment="1" applyProtection="1">
      <alignment vertical="center"/>
      <protection hidden="1"/>
    </xf>
    <xf numFmtId="10" fontId="20" fillId="13" borderId="2" xfId="3" applyNumberFormat="1" applyFont="1" applyFill="1" applyBorder="1" applyAlignment="1" applyProtection="1">
      <alignment horizontal="center" vertical="center"/>
      <protection hidden="1"/>
    </xf>
    <xf numFmtId="10" fontId="20" fillId="13" borderId="6" xfId="3" applyNumberFormat="1" applyFont="1" applyFill="1" applyBorder="1" applyAlignment="1" applyProtection="1">
      <alignment horizontal="center" vertical="center"/>
      <protection hidden="1"/>
    </xf>
    <xf numFmtId="10" fontId="20" fillId="13" borderId="7" xfId="3" applyNumberFormat="1" applyFont="1" applyFill="1" applyBorder="1" applyAlignment="1" applyProtection="1">
      <alignment horizontal="center" vertical="center"/>
      <protection hidden="1"/>
    </xf>
    <xf numFmtId="10" fontId="25" fillId="13" borderId="2" xfId="4" applyNumberFormat="1" applyFont="1" applyFill="1" applyBorder="1" applyAlignment="1" applyProtection="1">
      <alignment horizontal="center" vertical="center"/>
      <protection hidden="1"/>
    </xf>
    <xf numFmtId="41" fontId="20" fillId="13" borderId="13" xfId="3" applyNumberFormat="1" applyFont="1" applyFill="1" applyBorder="1" applyProtection="1">
      <alignment vertical="center"/>
      <protection hidden="1"/>
    </xf>
    <xf numFmtId="41" fontId="20" fillId="13" borderId="2" xfId="4" applyNumberFormat="1" applyFont="1" applyFill="1" applyBorder="1" applyProtection="1">
      <alignment vertical="center"/>
      <protection hidden="1"/>
    </xf>
    <xf numFmtId="0" fontId="8" fillId="4" borderId="0" xfId="0" applyFont="1" applyFill="1" applyProtection="1">
      <alignment vertical="center"/>
    </xf>
    <xf numFmtId="0" fontId="5" fillId="4" borderId="0" xfId="0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8" fillId="4" borderId="0" xfId="0" applyFont="1" applyFill="1" applyAlignment="1" applyProtection="1">
      <alignment vertical="center"/>
    </xf>
    <xf numFmtId="0" fontId="3" fillId="4" borderId="0" xfId="0" applyFont="1" applyFill="1" applyAlignment="1" applyProtection="1">
      <alignment vertical="center"/>
    </xf>
    <xf numFmtId="0" fontId="20" fillId="19" borderId="9" xfId="2" applyNumberFormat="1" applyFont="1" applyFill="1" applyBorder="1" applyAlignment="1" applyProtection="1">
      <alignment horizontal="center" vertical="center"/>
    </xf>
    <xf numFmtId="0" fontId="20" fillId="4" borderId="9" xfId="2" applyNumberFormat="1" applyFont="1" applyFill="1" applyBorder="1" applyAlignment="1" applyProtection="1">
      <alignment horizontal="center" vertical="center"/>
    </xf>
    <xf numFmtId="0" fontId="20" fillId="14" borderId="7" xfId="2" applyNumberFormat="1" applyFont="1" applyFill="1" applyBorder="1" applyAlignment="1" applyProtection="1">
      <alignment horizontal="center" vertical="center"/>
    </xf>
    <xf numFmtId="0" fontId="20" fillId="14" borderId="2" xfId="2" applyNumberFormat="1" applyFont="1" applyFill="1" applyBorder="1" applyAlignment="1" applyProtection="1">
      <alignment horizontal="center" vertical="center"/>
    </xf>
    <xf numFmtId="41" fontId="25" fillId="5" borderId="2" xfId="1" applyFont="1" applyFill="1" applyBorder="1" applyAlignment="1">
      <alignment horizontal="center" vertical="center"/>
    </xf>
    <xf numFmtId="0" fontId="0" fillId="0" borderId="2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0" fillId="21" borderId="0" xfId="2" applyNumberFormat="1" applyFont="1" applyFill="1" applyBorder="1" applyAlignment="1" applyProtection="1">
      <alignment vertical="center" wrapText="1"/>
      <protection hidden="1"/>
    </xf>
    <xf numFmtId="41" fontId="20" fillId="5" borderId="7" xfId="3" applyNumberFormat="1" applyFont="1" applyFill="1" applyBorder="1" applyProtection="1">
      <alignment vertical="center"/>
    </xf>
    <xf numFmtId="0" fontId="33" fillId="0" borderId="2" xfId="0" applyFont="1" applyFill="1" applyBorder="1" applyAlignment="1" applyProtection="1">
      <alignment horizontal="center" vertical="center" wrapText="1"/>
      <protection locked="0"/>
    </xf>
    <xf numFmtId="0" fontId="33" fillId="3" borderId="2" xfId="0" applyFont="1" applyFill="1" applyBorder="1" applyAlignment="1" applyProtection="1">
      <alignment horizontal="center" vertical="center"/>
      <protection locked="0"/>
    </xf>
    <xf numFmtId="41" fontId="33" fillId="3" borderId="2" xfId="1" applyNumberFormat="1" applyFont="1" applyFill="1" applyBorder="1" applyProtection="1">
      <alignment vertical="center"/>
      <protection locked="0"/>
    </xf>
    <xf numFmtId="0" fontId="33" fillId="3" borderId="2" xfId="0" applyFont="1" applyFill="1" applyBorder="1" applyAlignment="1" applyProtection="1">
      <alignment horizontal="left" vertical="center"/>
      <protection locked="0"/>
    </xf>
    <xf numFmtId="0" fontId="33" fillId="3" borderId="2" xfId="0" applyFont="1" applyFill="1" applyBorder="1" applyAlignment="1" applyProtection="1">
      <alignment horizontal="center" vertical="center" wrapText="1"/>
      <protection locked="0"/>
    </xf>
    <xf numFmtId="41" fontId="18" fillId="3" borderId="2" xfId="1" applyNumberFormat="1" applyFont="1" applyFill="1" applyBorder="1" applyAlignment="1" applyProtection="1">
      <alignment vertical="center"/>
      <protection locked="0"/>
    </xf>
    <xf numFmtId="41" fontId="5" fillId="5" borderId="2" xfId="1" applyFont="1" applyFill="1" applyBorder="1" applyAlignment="1" applyProtection="1">
      <alignment horizontal="center" vertical="center"/>
    </xf>
    <xf numFmtId="14" fontId="33" fillId="0" borderId="2" xfId="0" applyNumberFormat="1" applyFont="1" applyBorder="1" applyAlignment="1" applyProtection="1">
      <alignment horizontal="center" vertical="center"/>
      <protection locked="0"/>
    </xf>
    <xf numFmtId="14" fontId="33" fillId="0" borderId="2" xfId="1" applyNumberFormat="1" applyFont="1" applyFill="1" applyBorder="1" applyAlignment="1" applyProtection="1">
      <alignment horizontal="center" vertical="center"/>
      <protection locked="0"/>
    </xf>
    <xf numFmtId="41" fontId="33" fillId="3" borderId="2" xfId="1" applyFont="1" applyFill="1" applyBorder="1" applyAlignment="1" applyProtection="1">
      <alignment vertical="center"/>
      <protection locked="0"/>
    </xf>
    <xf numFmtId="41" fontId="33" fillId="3" borderId="4" xfId="1" applyFont="1" applyFill="1" applyBorder="1" applyAlignment="1" applyProtection="1">
      <alignment horizontal="center" vertical="center"/>
      <protection locked="0"/>
    </xf>
    <xf numFmtId="41" fontId="3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10" borderId="0" xfId="0" applyFont="1" applyFill="1" applyProtection="1">
      <alignment vertical="center"/>
      <protection locked="0"/>
    </xf>
    <xf numFmtId="0" fontId="0" fillId="10" borderId="0" xfId="0" applyFill="1">
      <alignment vertical="center"/>
    </xf>
    <xf numFmtId="0" fontId="3" fillId="10" borderId="0" xfId="0" applyFont="1" applyFill="1" applyProtection="1">
      <alignment vertical="center"/>
      <protection locked="0"/>
    </xf>
    <xf numFmtId="0" fontId="5" fillId="10" borderId="0" xfId="0" applyFont="1" applyFill="1" applyAlignment="1" applyProtection="1">
      <alignment horizontal="center" vertical="center"/>
      <protection locked="0"/>
    </xf>
    <xf numFmtId="0" fontId="7" fillId="10" borderId="0" xfId="0" applyFont="1" applyFill="1" applyProtection="1">
      <alignment vertical="center"/>
    </xf>
    <xf numFmtId="0" fontId="5" fillId="10" borderId="0" xfId="0" applyFont="1" applyFill="1" applyAlignment="1" applyProtection="1">
      <alignment horizontal="center" vertical="center"/>
    </xf>
    <xf numFmtId="0" fontId="6" fillId="10" borderId="0" xfId="0" applyFont="1" applyFill="1" applyAlignment="1" applyProtection="1">
      <alignment horizontal="center" vertical="center"/>
    </xf>
    <xf numFmtId="0" fontId="29" fillId="4" borderId="2" xfId="2" applyNumberFormat="1" applyFont="1" applyFill="1" applyBorder="1" applyAlignment="1" applyProtection="1">
      <alignment horizontal="center" vertical="center"/>
      <protection hidden="1"/>
    </xf>
    <xf numFmtId="0" fontId="29" fillId="19" borderId="2" xfId="2" applyNumberFormat="1" applyFont="1" applyFill="1" applyBorder="1" applyAlignment="1" applyProtection="1">
      <alignment horizontal="center" vertical="center"/>
      <protection hidden="1"/>
    </xf>
    <xf numFmtId="41" fontId="29" fillId="5" borderId="2" xfId="2" applyNumberFormat="1" applyFont="1" applyFill="1" applyBorder="1" applyAlignment="1" applyProtection="1">
      <alignment horizontal="center" vertical="center"/>
      <protection hidden="1"/>
    </xf>
    <xf numFmtId="0" fontId="29" fillId="0" borderId="2" xfId="2" applyNumberFormat="1" applyFont="1" applyFill="1" applyBorder="1" applyAlignment="1" applyProtection="1">
      <alignment horizontal="center" vertical="center"/>
      <protection hidden="1"/>
    </xf>
    <xf numFmtId="0" fontId="15" fillId="0" borderId="0" xfId="0" applyNumberFormat="1" applyFont="1" applyFill="1" applyBorder="1" applyAlignment="1" applyProtection="1">
      <alignment horizontal="left" vertical="center"/>
      <protection locked="0"/>
    </xf>
    <xf numFmtId="49" fontId="3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2" xfId="0" applyNumberFormat="1" applyFont="1" applyFill="1" applyBorder="1" applyAlignment="1" applyProtection="1">
      <alignment horizontal="center" vertical="center"/>
      <protection locked="0"/>
    </xf>
    <xf numFmtId="49" fontId="35" fillId="3" borderId="2" xfId="0" applyNumberFormat="1" applyFont="1" applyFill="1" applyBorder="1" applyAlignment="1" applyProtection="1">
      <alignment horizontal="left" vertical="center" wrapText="1"/>
      <protection locked="0"/>
    </xf>
    <xf numFmtId="41" fontId="35" fillId="0" borderId="2" xfId="0" applyNumberFormat="1" applyFont="1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 applyProtection="1">
      <alignment horizontal="left" vertical="center" wrapText="1"/>
      <protection locked="0"/>
    </xf>
    <xf numFmtId="41" fontId="25" fillId="5" borderId="2" xfId="1" applyFont="1" applyFill="1" applyBorder="1" applyAlignment="1" applyProtection="1">
      <alignment horizontal="center" vertical="center"/>
    </xf>
    <xf numFmtId="41" fontId="14" fillId="5" borderId="2" xfId="0" applyNumberFormat="1" applyFont="1" applyFill="1" applyBorder="1" applyAlignment="1" applyProtection="1">
      <alignment horizontal="center" vertical="center"/>
    </xf>
    <xf numFmtId="41" fontId="3" fillId="5" borderId="2" xfId="1" applyNumberFormat="1" applyFont="1" applyFill="1" applyBorder="1" applyProtection="1">
      <alignment vertical="center"/>
    </xf>
    <xf numFmtId="41" fontId="18" fillId="0" borderId="3" xfId="1" applyNumberFormat="1" applyFont="1" applyFill="1" applyBorder="1" applyAlignment="1" applyProtection="1">
      <alignment horizontal="center" vertical="center" wrapText="1"/>
      <protection locked="0"/>
    </xf>
    <xf numFmtId="14" fontId="18" fillId="3" borderId="2" xfId="0" applyNumberFormat="1" applyFont="1" applyFill="1" applyBorder="1" applyAlignment="1" applyProtection="1">
      <alignment horizontal="center" vertical="center"/>
      <protection locked="0"/>
    </xf>
    <xf numFmtId="14" fontId="18" fillId="0" borderId="2" xfId="1" applyNumberFormat="1" applyFont="1" applyFill="1" applyBorder="1" applyAlignment="1" applyProtection="1">
      <alignment horizontal="center" vertical="center" wrapText="1"/>
      <protection locked="0"/>
    </xf>
    <xf numFmtId="41" fontId="18" fillId="3" borderId="2" xfId="1" applyNumberFormat="1" applyFont="1" applyFill="1" applyBorder="1" applyAlignment="1" applyProtection="1">
      <alignment horizontal="center" vertical="center" wrapText="1"/>
      <protection locked="0"/>
    </xf>
    <xf numFmtId="41" fontId="18" fillId="3" borderId="4" xfId="1" applyNumberFormat="1" applyFont="1" applyFill="1" applyBorder="1" applyAlignment="1" applyProtection="1">
      <alignment horizontal="center" vertical="center" wrapText="1"/>
      <protection locked="0"/>
    </xf>
    <xf numFmtId="14" fontId="18" fillId="0" borderId="1" xfId="0" applyNumberFormat="1" applyFont="1" applyBorder="1" applyAlignment="1" applyProtection="1">
      <alignment horizontal="center" vertical="center"/>
      <protection locked="0"/>
    </xf>
    <xf numFmtId="14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41" fontId="18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 applyProtection="1">
      <alignment horizontal="center" vertical="center" wrapText="1"/>
      <protection locked="0"/>
    </xf>
    <xf numFmtId="41" fontId="1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41" fontId="18" fillId="3" borderId="4" xfId="1" applyFont="1" applyFill="1" applyBorder="1" applyAlignment="1" applyProtection="1">
      <alignment horizontal="center" vertical="center"/>
      <protection locked="0"/>
    </xf>
    <xf numFmtId="0" fontId="8" fillId="10" borderId="0" xfId="0" applyFont="1" applyFill="1" applyProtection="1">
      <alignment vertical="center"/>
    </xf>
    <xf numFmtId="0" fontId="19" fillId="0" borderId="3" xfId="2" applyNumberFormat="1" applyFont="1" applyFill="1" applyBorder="1" applyAlignment="1" applyProtection="1">
      <alignment horizontal="center" vertical="center"/>
      <protection locked="0"/>
    </xf>
    <xf numFmtId="0" fontId="20" fillId="14" borderId="3" xfId="2" applyNumberFormat="1" applyFont="1" applyFill="1" applyBorder="1" applyAlignment="1" applyProtection="1">
      <alignment horizontal="center" vertical="center"/>
      <protection locked="0"/>
    </xf>
    <xf numFmtId="0" fontId="29" fillId="4" borderId="4" xfId="2" applyNumberFormat="1" applyFont="1" applyFill="1" applyBorder="1" applyAlignment="1" applyProtection="1">
      <alignment horizontal="center" vertical="center"/>
      <protection hidden="1"/>
    </xf>
    <xf numFmtId="0" fontId="29" fillId="4" borderId="5" xfId="2" applyNumberFormat="1" applyFont="1" applyFill="1" applyBorder="1" applyAlignment="1" applyProtection="1">
      <alignment horizontal="center" vertical="center"/>
      <protection hidden="1"/>
    </xf>
    <xf numFmtId="0" fontId="29" fillId="4" borderId="6" xfId="2" applyNumberFormat="1" applyFont="1" applyFill="1" applyBorder="1" applyAlignment="1" applyProtection="1">
      <alignment horizontal="center" vertical="center"/>
      <protection hidden="1"/>
    </xf>
    <xf numFmtId="177" fontId="25" fillId="5" borderId="10" xfId="2" applyNumberFormat="1" applyFont="1" applyFill="1" applyBorder="1" applyAlignment="1" applyProtection="1">
      <alignment horizontal="center" vertical="center"/>
      <protection hidden="1"/>
    </xf>
    <xf numFmtId="177" fontId="25" fillId="5" borderId="11" xfId="2" applyNumberFormat="1" applyFont="1" applyFill="1" applyBorder="1" applyAlignment="1" applyProtection="1">
      <alignment horizontal="center" vertical="center"/>
      <protection hidden="1"/>
    </xf>
    <xf numFmtId="0" fontId="29" fillId="0" borderId="4" xfId="2" applyNumberFormat="1" applyFont="1" applyBorder="1" applyAlignment="1" applyProtection="1">
      <alignment horizontal="center" vertical="center"/>
      <protection hidden="1"/>
    </xf>
    <xf numFmtId="0" fontId="29" fillId="0" borderId="6" xfId="2" applyNumberFormat="1" applyFont="1" applyBorder="1" applyAlignment="1" applyProtection="1">
      <alignment horizontal="center" vertical="center"/>
      <protection hidden="1"/>
    </xf>
    <xf numFmtId="0" fontId="28" fillId="22" borderId="0" xfId="2" applyNumberFormat="1" applyFont="1" applyFill="1" applyAlignment="1" applyProtection="1">
      <alignment horizontal="center" vertical="center"/>
      <protection hidden="1"/>
    </xf>
    <xf numFmtId="0" fontId="20" fillId="14" borderId="3" xfId="2" applyNumberFormat="1" applyFont="1" applyFill="1" applyBorder="1" applyAlignment="1" applyProtection="1">
      <alignment horizontal="center" vertical="center"/>
    </xf>
    <xf numFmtId="0" fontId="29" fillId="10" borderId="4" xfId="2" applyNumberFormat="1" applyFont="1" applyFill="1" applyBorder="1" applyAlignment="1" applyProtection="1">
      <alignment horizontal="center" vertical="center"/>
      <protection hidden="1"/>
    </xf>
    <xf numFmtId="0" fontId="29" fillId="10" borderId="5" xfId="2" applyNumberFormat="1" applyFont="1" applyFill="1" applyBorder="1" applyAlignment="1" applyProtection="1">
      <alignment horizontal="center" vertical="center"/>
      <protection hidden="1"/>
    </xf>
    <xf numFmtId="0" fontId="29" fillId="10" borderId="6" xfId="2" applyNumberFormat="1" applyFont="1" applyFill="1" applyBorder="1" applyAlignment="1" applyProtection="1">
      <alignment horizontal="center" vertical="center"/>
      <protection hidden="1"/>
    </xf>
    <xf numFmtId="41" fontId="26" fillId="12" borderId="21" xfId="3" applyNumberFormat="1" applyFont="1" applyFill="1" applyBorder="1" applyAlignment="1" applyProtection="1">
      <alignment horizontal="center" vertical="center"/>
      <protection locked="0"/>
    </xf>
    <xf numFmtId="41" fontId="26" fillId="12" borderId="22" xfId="3" applyNumberFormat="1" applyFont="1" applyFill="1" applyBorder="1" applyAlignment="1" applyProtection="1">
      <alignment horizontal="center" vertical="center"/>
      <protection locked="0"/>
    </xf>
    <xf numFmtId="41" fontId="26" fillId="12" borderId="23" xfId="3" applyNumberFormat="1" applyFont="1" applyFill="1" applyBorder="1" applyAlignment="1" applyProtection="1">
      <alignment horizontal="center" vertical="center"/>
      <protection locked="0"/>
    </xf>
    <xf numFmtId="0" fontId="19" fillId="14" borderId="2" xfId="2" applyNumberFormat="1" applyFill="1" applyBorder="1" applyAlignment="1" applyProtection="1">
      <alignment horizontal="center" vertical="center"/>
    </xf>
    <xf numFmtId="0" fontId="19" fillId="14" borderId="4" xfId="2" applyNumberFormat="1" applyFill="1" applyBorder="1" applyAlignment="1" applyProtection="1">
      <alignment horizontal="center" vertical="center"/>
    </xf>
    <xf numFmtId="0" fontId="20" fillId="14" borderId="7" xfId="2" applyNumberFormat="1" applyFont="1" applyFill="1" applyBorder="1" applyAlignment="1" applyProtection="1">
      <alignment horizontal="center" vertical="center"/>
    </xf>
    <xf numFmtId="0" fontId="20" fillId="14" borderId="2" xfId="2" applyNumberFormat="1" applyFont="1" applyFill="1" applyBorder="1" applyAlignment="1" applyProtection="1">
      <alignment horizontal="center" vertical="center"/>
    </xf>
    <xf numFmtId="0" fontId="20" fillId="11" borderId="4" xfId="2" applyNumberFormat="1" applyFont="1" applyFill="1" applyBorder="1" applyAlignment="1" applyProtection="1">
      <alignment horizontal="center" vertical="center"/>
      <protection hidden="1"/>
    </xf>
    <xf numFmtId="0" fontId="20" fillId="11" borderId="6" xfId="2" applyNumberFormat="1" applyFont="1" applyFill="1" applyBorder="1" applyAlignment="1" applyProtection="1">
      <alignment horizontal="center" vertical="center"/>
      <protection hidden="1"/>
    </xf>
    <xf numFmtId="0" fontId="20" fillId="18" borderId="4" xfId="2" applyNumberFormat="1" applyFont="1" applyFill="1" applyBorder="1" applyAlignment="1" applyProtection="1">
      <alignment horizontal="center" vertical="center"/>
      <protection hidden="1"/>
    </xf>
    <xf numFmtId="0" fontId="20" fillId="18" borderId="6" xfId="2" applyNumberFormat="1" applyFont="1" applyFill="1" applyBorder="1" applyAlignment="1" applyProtection="1">
      <alignment horizontal="center" vertical="center"/>
      <protection hidden="1"/>
    </xf>
    <xf numFmtId="0" fontId="5" fillId="8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10" borderId="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5" fillId="9" borderId="4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19" fillId="10" borderId="7" xfId="2" applyNumberFormat="1" applyFont="1" applyFill="1" applyBorder="1" applyAlignment="1">
      <alignment horizontal="center" vertical="center" wrapText="1"/>
    </xf>
    <xf numFmtId="0" fontId="19" fillId="10" borderId="13" xfId="2" applyNumberFormat="1" applyFont="1" applyFill="1" applyBorder="1" applyAlignment="1">
      <alignment horizontal="center" vertical="center" wrapText="1"/>
    </xf>
    <xf numFmtId="0" fontId="19" fillId="10" borderId="3" xfId="2" applyNumberFormat="1" applyFont="1" applyFill="1" applyBorder="1" applyAlignment="1">
      <alignment horizontal="center" vertical="center" wrapText="1"/>
    </xf>
    <xf numFmtId="0" fontId="23" fillId="20" borderId="4" xfId="2" applyNumberFormat="1" applyFont="1" applyFill="1" applyBorder="1" applyAlignment="1" applyProtection="1">
      <alignment horizontal="center" vertical="center"/>
      <protection locked="0"/>
    </xf>
    <xf numFmtId="0" fontId="23" fillId="20" borderId="5" xfId="2" applyNumberFormat="1" applyFont="1" applyFill="1" applyBorder="1" applyAlignment="1" applyProtection="1">
      <alignment horizontal="center" vertical="center"/>
      <protection locked="0"/>
    </xf>
    <xf numFmtId="0" fontId="23" fillId="20" borderId="6" xfId="2" applyNumberFormat="1" applyFont="1" applyFill="1" applyBorder="1" applyAlignment="1" applyProtection="1">
      <alignment horizontal="center" vertical="center"/>
      <protection locked="0"/>
    </xf>
    <xf numFmtId="0" fontId="30" fillId="6" borderId="1" xfId="0" applyFont="1" applyFill="1" applyBorder="1" applyAlignment="1">
      <alignment horizontal="center" vertical="center" wrapText="1"/>
    </xf>
    <xf numFmtId="0" fontId="30" fillId="6" borderId="14" xfId="0" applyFont="1" applyFill="1" applyBorder="1" applyAlignment="1">
      <alignment horizontal="center" vertical="center" wrapText="1"/>
    </xf>
    <xf numFmtId="0" fontId="30" fillId="6" borderId="15" xfId="0" applyFont="1" applyFill="1" applyBorder="1" applyAlignment="1">
      <alignment horizontal="center" vertical="center" wrapText="1"/>
    </xf>
    <xf numFmtId="0" fontId="30" fillId="6" borderId="8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0" fontId="30" fillId="6" borderId="20" xfId="0" applyFont="1" applyFill="1" applyBorder="1" applyAlignment="1">
      <alignment horizontal="center" vertical="center" wrapText="1"/>
    </xf>
    <xf numFmtId="0" fontId="30" fillId="6" borderId="10" xfId="0" applyFont="1" applyFill="1" applyBorder="1" applyAlignment="1">
      <alignment horizontal="center" vertical="center" wrapText="1"/>
    </xf>
    <xf numFmtId="0" fontId="30" fillId="6" borderId="17" xfId="0" applyFont="1" applyFill="1" applyBorder="1" applyAlignment="1">
      <alignment horizontal="center" vertical="center" wrapText="1"/>
    </xf>
    <xf numFmtId="0" fontId="30" fillId="6" borderId="11" xfId="0" applyFont="1" applyFill="1" applyBorder="1" applyAlignment="1">
      <alignment horizontal="center" vertical="center" wrapText="1"/>
    </xf>
    <xf numFmtId="0" fontId="19" fillId="10" borderId="7" xfId="2" applyNumberFormat="1" applyFill="1" applyBorder="1" applyAlignment="1">
      <alignment horizontal="center" vertical="center"/>
    </xf>
    <xf numFmtId="0" fontId="19" fillId="10" borderId="13" xfId="2" applyNumberFormat="1" applyFill="1" applyBorder="1" applyAlignment="1">
      <alignment horizontal="center" vertical="center"/>
    </xf>
    <xf numFmtId="0" fontId="19" fillId="10" borderId="3" xfId="2" applyNumberFormat="1" applyFill="1" applyBorder="1" applyAlignment="1">
      <alignment horizontal="center" vertical="center"/>
    </xf>
    <xf numFmtId="0" fontId="19" fillId="0" borderId="7" xfId="2" applyNumberFormat="1" applyFont="1" applyBorder="1" applyAlignment="1">
      <alignment horizontal="center" vertical="center"/>
    </xf>
    <xf numFmtId="0" fontId="19" fillId="0" borderId="13" xfId="2" applyNumberFormat="1" applyFont="1" applyBorder="1" applyAlignment="1">
      <alignment horizontal="center" vertical="center"/>
    </xf>
    <xf numFmtId="0" fontId="19" fillId="0" borderId="3" xfId="2" applyNumberFormat="1" applyFont="1" applyBorder="1" applyAlignment="1">
      <alignment horizontal="center" vertical="center"/>
    </xf>
    <xf numFmtId="0" fontId="19" fillId="10" borderId="7" xfId="2" applyNumberFormat="1" applyFont="1" applyFill="1" applyBorder="1" applyAlignment="1">
      <alignment horizontal="left" vertical="center" wrapText="1"/>
    </xf>
    <xf numFmtId="0" fontId="19" fillId="10" borderId="13" xfId="2" applyNumberFormat="1" applyFont="1" applyFill="1" applyBorder="1" applyAlignment="1">
      <alignment horizontal="left" vertical="center"/>
    </xf>
    <xf numFmtId="0" fontId="19" fillId="10" borderId="3" xfId="2" applyNumberFormat="1" applyFont="1" applyFill="1" applyBorder="1" applyAlignment="1">
      <alignment horizontal="left" vertical="center"/>
    </xf>
    <xf numFmtId="0" fontId="19" fillId="0" borderId="7" xfId="2" applyNumberFormat="1" applyFont="1" applyBorder="1" applyAlignment="1">
      <alignment horizontal="center" vertical="center" wrapText="1"/>
    </xf>
    <xf numFmtId="0" fontId="19" fillId="0" borderId="13" xfId="2" applyNumberFormat="1" applyFont="1" applyBorder="1" applyAlignment="1">
      <alignment horizontal="center" vertical="center" wrapText="1"/>
    </xf>
    <xf numFmtId="0" fontId="19" fillId="0" borderId="3" xfId="2" applyNumberFormat="1" applyFont="1" applyBorder="1" applyAlignment="1">
      <alignment horizontal="center" vertical="center" wrapText="1"/>
    </xf>
  </cellXfs>
  <cellStyles count="5">
    <cellStyle name="백분율 2" xfId="4"/>
    <cellStyle name="쉼표 [0]" xfId="1" builtinId="6"/>
    <cellStyle name="쉼표 [0] 2" xfId="3"/>
    <cellStyle name="표준" xfId="0" builtinId="0"/>
    <cellStyle name="표준 2" xfId="2"/>
  </cellStyles>
  <dxfs count="3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fill>
        <patternFill patternType="none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>
        <right style="thin">
          <color indexed="64"/>
        </righ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맑은 고딕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맑은 고딕"/>
        <scheme val="minor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맑은 고딕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맑은 고딕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numFmt numFmtId="33" formatCode="_-* #,##0_-;\-* #,##0_-;_-* &quot;-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numFmt numFmtId="176" formatCode="0_);[Red]\(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맑은 고딕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fill>
        <patternFill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604FA"/>
        <name val="맑은 고딕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맑은 고딕"/>
        <scheme val="none"/>
      </font>
      <numFmt numFmtId="30" formatCode="@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0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5_&#44277;&#50672;&#50696;&#49696;&#48512;(2022~2023)\00_2024&#45380;%20&#44277;&#50672;&#50696;&#49696;&#52285;&#51089;&#51452;&#52404;\3.%20&#44368;&#48512;&#49888;&#52397;&#49436;\1-2.%202024&#45380;%20&#44277;&#50672;&#50696;&#49696;%20&#52285;&#51089;&#51452;&#52404;_&#50696;&#49328;&#51665;&#54665;%20&#48143;%20&#51064;&#47141;&#50868;&#50689;%20&#44228;&#54925;&#49436;_&#45800;&#52404;&#477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5_&#44277;&#50672;&#50696;&#49696;&#48512;(2022~2023)\00_2024&#45380;%20&#44277;&#50672;&#50696;&#49696;&#52285;&#51089;&#51452;&#52404;\3.%20&#44368;&#48512;&#49888;&#52397;&#49436;\2024&#45380;%20&#44277;&#50672;&#50696;&#49696;%20&#52285;&#51089;&#51452;&#52404;_&#50696;&#49328;&#51665;&#54665;%20&#48143;%20&#51064;&#47141;&#50868;&#50689;%20&#44228;&#54925;&#49436;_&#45800;&#52404;&#477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인력구성계획"/>
      <sheetName val="2.임원, 이사회 명단(협회만 해당)"/>
      <sheetName val="3.예산총괄표"/>
      <sheetName val="4.2024년 예산"/>
      <sheetName val="5.2025년 예산"/>
      <sheetName val="6.2026년 예산"/>
      <sheetName val="유효성검사목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2024년 예산"/>
      <sheetName val="참고. 편성가능한 예산세목"/>
      <sheetName val="유효성검사목록"/>
    </sheetNames>
    <sheetDataSet>
      <sheetData sheetId="0"/>
      <sheetData sheetId="1" refreshError="1"/>
      <sheetData sheetId="2"/>
    </sheetDataSet>
  </externalBook>
</externalLink>
</file>

<file path=xl/tables/table1.xml><?xml version="1.0" encoding="utf-8"?>
<table xmlns="http://schemas.openxmlformats.org/spreadsheetml/2006/main" id="2" name="표3" displayName="표3" ref="B11:F142" totalsRowShown="0" headerRowDxfId="28" headerRowBorderDxfId="27" tableBorderDxfId="26" totalsRowBorderDxfId="25">
  <tableColumns count="5">
    <tableColumn id="3" name="보조세목" dataDxfId="24"/>
    <tableColumn id="4" name="산출내역" dataDxfId="23"/>
    <tableColumn id="5" name="국고보조금" dataDxfId="22"/>
    <tableColumn id="6" name="기타재원" dataDxfId="21"/>
    <tableColumn id="7" name="총액" dataDxfId="20" dataCellStyle="쉼표 [0]">
      <calculatedColumnFormula>표3[[#This Row],[국고보조금]]+표3[[#This Row],[기타재원]]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3" name="표1" displayName="표1" ref="A12:Q107" totalsRowShown="0" headerRowDxfId="19" dataDxfId="18" tableBorderDxfId="17" dataCellStyle="쉼표 [0]">
  <autoFilter ref="A12:Q107"/>
  <tableColumns count="17">
    <tableColumn id="18" name="번호" dataDxfId="16" dataCellStyle="쉼표 [0]"/>
    <tableColumn id="5" name="프로젝트명" dataDxfId="15" dataCellStyle="쉼표 [0]"/>
    <tableColumn id="2" name="성명" dataDxfId="14"/>
    <tableColumn id="10" name="생년" dataDxfId="13"/>
    <tableColumn id="11" name="성별" dataDxfId="12"/>
    <tableColumn id="3" name="연락처" dataDxfId="11"/>
    <tableColumn id="12" name="현직(소속)" dataDxfId="10"/>
    <tableColumn id="13" name="역할" dataDxfId="9"/>
    <tableColumn id="20" name="시작일" dataDxfId="8"/>
    <tableColumn id="21" name="종료일" dataDxfId="7" dataCellStyle="쉼표 [0]"/>
    <tableColumn id="4" name="지급형태" dataDxfId="6"/>
    <tableColumn id="16" name="지급방식" dataDxfId="5"/>
    <tableColumn id="17" name="지급시기" dataDxfId="4"/>
    <tableColumn id="6" name="해당여부" dataDxfId="3"/>
    <tableColumn id="8" name="국고보조금" dataDxfId="2" dataCellStyle="쉼표 [0]"/>
    <tableColumn id="14" name="기타재원" dataDxfId="1" dataCellStyle="쉼표 [0]"/>
    <tableColumn id="7" name="총액" dataDxfId="0" dataCellStyle="쉼표 [0]">
      <calculatedColumnFormula>표1[[#This Row],[국고보조금]]+표1[[#This Row],[기타재원]]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tabSelected="1" zoomScale="85" zoomScaleNormal="85" zoomScaleSheetLayoutView="85" workbookViewId="0">
      <pane ySplit="7" topLeftCell="A8" activePane="bottomLeft" state="frozen"/>
      <selection pane="bottomLeft" activeCell="H12" sqref="H12"/>
    </sheetView>
  </sheetViews>
  <sheetFormatPr defaultColWidth="9" defaultRowHeight="16.5" x14ac:dyDescent="0.3"/>
  <cols>
    <col min="1" max="1" width="22.25" style="92" customWidth="1"/>
    <col min="2" max="5" width="20.125" style="92" customWidth="1"/>
    <col min="6" max="6" width="12.875" style="94" customWidth="1"/>
    <col min="7" max="7" width="9" style="93"/>
    <col min="8" max="8" width="13" style="92" bestFit="1" customWidth="1"/>
    <col min="9" max="9" width="12.75" style="92" customWidth="1"/>
    <col min="10" max="10" width="19.5" style="92" bestFit="1" customWidth="1"/>
    <col min="11" max="16384" width="9" style="92"/>
  </cols>
  <sheetData>
    <row r="1" spans="1:17" ht="39.950000000000003" customHeight="1" x14ac:dyDescent="0.3">
      <c r="A1" s="250" t="str">
        <f>IF(B10="","1. 예산 총괄표-단체명","1. 예산 총괄표-"&amp;B10)</f>
        <v>1. 예산 총괄표-ㅇㅇㅇㅇㅇ</v>
      </c>
      <c r="B1" s="250"/>
      <c r="C1" s="250"/>
      <c r="D1" s="250"/>
      <c r="E1" s="250"/>
      <c r="F1" s="250"/>
      <c r="G1" s="168"/>
      <c r="H1" s="252" t="s">
        <v>184</v>
      </c>
      <c r="I1" s="253"/>
      <c r="J1" s="254"/>
      <c r="K1" s="153"/>
      <c r="L1" s="153"/>
    </row>
    <row r="2" spans="1:17" s="94" customFormat="1" ht="19.5" customHeight="1" x14ac:dyDescent="0.3">
      <c r="A2" s="169" t="s">
        <v>97</v>
      </c>
      <c r="B2" s="170"/>
      <c r="C2" s="170"/>
      <c r="D2" s="170"/>
      <c r="E2" s="170"/>
      <c r="F2" s="170"/>
      <c r="G2" s="158"/>
      <c r="H2" s="243" t="s">
        <v>171</v>
      </c>
      <c r="I2" s="244"/>
      <c r="J2" s="245"/>
      <c r="K2" s="166"/>
      <c r="L2" s="166"/>
    </row>
    <row r="3" spans="1:17" s="94" customFormat="1" ht="19.5" customHeight="1" x14ac:dyDescent="0.3">
      <c r="A3" s="169" t="s">
        <v>178</v>
      </c>
      <c r="B3" s="170"/>
      <c r="C3" s="170"/>
      <c r="D3" s="170"/>
      <c r="E3" s="170"/>
      <c r="F3" s="170"/>
      <c r="G3" s="158"/>
      <c r="H3" s="216" t="s">
        <v>169</v>
      </c>
      <c r="I3" s="215" t="s">
        <v>17</v>
      </c>
      <c r="J3" s="217">
        <f>C13</f>
        <v>53000000</v>
      </c>
      <c r="K3" s="166"/>
      <c r="L3" s="166"/>
    </row>
    <row r="4" spans="1:17" ht="19.149999999999999" customHeight="1" x14ac:dyDescent="0.3">
      <c r="A4" s="171" t="s">
        <v>100</v>
      </c>
      <c r="B4" s="172"/>
      <c r="C4" s="172"/>
      <c r="D4" s="172"/>
      <c r="E4" s="172"/>
      <c r="F4" s="172"/>
      <c r="G4" s="168"/>
      <c r="H4" s="216" t="s">
        <v>170</v>
      </c>
      <c r="I4" s="215" t="s">
        <v>17</v>
      </c>
      <c r="J4" s="217">
        <f>C22</f>
        <v>53000000</v>
      </c>
      <c r="K4" s="153"/>
      <c r="L4" s="153"/>
    </row>
    <row r="5" spans="1:17" ht="19.149999999999999" customHeight="1" x14ac:dyDescent="0.3">
      <c r="A5" s="171" t="s">
        <v>127</v>
      </c>
      <c r="B5" s="173"/>
      <c r="C5" s="173"/>
      <c r="D5" s="173"/>
      <c r="E5" s="173"/>
      <c r="F5" s="173"/>
      <c r="G5" s="168"/>
      <c r="H5" s="218" t="s">
        <v>168</v>
      </c>
      <c r="I5" s="248" t="str">
        <f>IF(J3=J4, "일치", "불일치")</f>
        <v>일치</v>
      </c>
      <c r="J5" s="249"/>
      <c r="K5" s="153"/>
      <c r="L5" s="153"/>
    </row>
    <row r="6" spans="1:17" ht="19.149999999999999" customHeight="1" x14ac:dyDescent="0.3">
      <c r="A6" s="174" t="s">
        <v>189</v>
      </c>
      <c r="B6" s="173"/>
      <c r="C6" s="173"/>
      <c r="D6" s="173"/>
      <c r="E6" s="173"/>
      <c r="F6" s="173"/>
      <c r="G6" s="168"/>
      <c r="K6" s="153"/>
      <c r="L6" s="153"/>
    </row>
    <row r="7" spans="1:17" ht="19.149999999999999" customHeight="1" x14ac:dyDescent="0.3">
      <c r="A7" s="175" t="s">
        <v>96</v>
      </c>
      <c r="B7" s="194"/>
      <c r="C7" s="194"/>
      <c r="D7" s="194"/>
      <c r="E7" s="194"/>
      <c r="F7" s="194"/>
      <c r="G7" s="168"/>
      <c r="K7" s="153"/>
      <c r="L7" s="153"/>
    </row>
    <row r="8" spans="1:17" s="96" customFormat="1" ht="19.5" customHeight="1" x14ac:dyDescent="0.3">
      <c r="A8" s="97"/>
      <c r="B8" s="98"/>
      <c r="C8" s="98"/>
      <c r="D8" s="98"/>
      <c r="E8" s="98"/>
      <c r="F8" s="98"/>
      <c r="G8" s="97"/>
      <c r="H8" s="97"/>
    </row>
    <row r="9" spans="1:17" s="96" customFormat="1" ht="24.95" customHeight="1" thickBot="1" x14ac:dyDescent="0.35">
      <c r="A9" s="107" t="s">
        <v>99</v>
      </c>
      <c r="B9" s="98"/>
      <c r="C9" s="98"/>
      <c r="D9" s="98"/>
      <c r="E9" s="98"/>
      <c r="F9" s="98"/>
      <c r="G9" s="97"/>
      <c r="H9" s="97"/>
    </row>
    <row r="10" spans="1:17" s="96" customFormat="1" ht="24.95" customHeight="1" thickBot="1" x14ac:dyDescent="0.35">
      <c r="A10" s="106" t="s">
        <v>95</v>
      </c>
      <c r="B10" s="255" t="s">
        <v>182</v>
      </c>
      <c r="C10" s="256"/>
      <c r="D10" s="256"/>
      <c r="E10" s="257"/>
      <c r="F10" s="108" t="s">
        <v>217</v>
      </c>
      <c r="G10" s="97"/>
      <c r="H10" s="97"/>
    </row>
    <row r="11" spans="1:17" s="96" customFormat="1" ht="24.95" customHeight="1" x14ac:dyDescent="0.3">
      <c r="A11" s="103" t="s">
        <v>179</v>
      </c>
      <c r="B11" s="241" t="s">
        <v>129</v>
      </c>
      <c r="C11" s="242" t="s">
        <v>94</v>
      </c>
      <c r="D11" s="246">
        <f>D15</f>
        <v>50000000</v>
      </c>
      <c r="E11" s="247"/>
      <c r="F11" s="98"/>
      <c r="G11" s="97"/>
      <c r="H11" s="97"/>
      <c r="Q11" s="98"/>
    </row>
    <row r="12" spans="1:17" s="96" customFormat="1" ht="24.95" customHeight="1" x14ac:dyDescent="0.3">
      <c r="A12" s="98"/>
      <c r="B12" s="98"/>
      <c r="C12" s="98"/>
      <c r="E12" s="98"/>
      <c r="F12" s="98"/>
      <c r="G12" s="97"/>
      <c r="H12" s="97"/>
    </row>
    <row r="13" spans="1:17" s="96" customFormat="1" ht="24.95" customHeight="1" x14ac:dyDescent="0.3">
      <c r="A13" s="187" t="s">
        <v>98</v>
      </c>
      <c r="B13" s="188" t="s">
        <v>17</v>
      </c>
      <c r="C13" s="140">
        <f>D19</f>
        <v>53000000</v>
      </c>
      <c r="D13" s="98"/>
      <c r="E13" s="98"/>
      <c r="F13" s="98"/>
      <c r="G13" s="97"/>
      <c r="H13" s="97"/>
    </row>
    <row r="14" spans="1:17" s="96" customFormat="1" ht="24.95" customHeight="1" x14ac:dyDescent="0.3">
      <c r="A14" s="251" t="s">
        <v>88</v>
      </c>
      <c r="B14" s="251"/>
      <c r="C14" s="251"/>
      <c r="D14" s="190" t="s">
        <v>136</v>
      </c>
      <c r="E14" s="190" t="s">
        <v>10</v>
      </c>
      <c r="F14" s="101"/>
      <c r="G14" s="108"/>
      <c r="H14" s="97"/>
    </row>
    <row r="15" spans="1:17" s="96" customFormat="1" ht="24.95" customHeight="1" x14ac:dyDescent="0.3">
      <c r="A15" s="189" t="s">
        <v>138</v>
      </c>
      <c r="B15" s="258" t="s">
        <v>214</v>
      </c>
      <c r="C15" s="258"/>
      <c r="D15" s="195">
        <v>50000000</v>
      </c>
      <c r="E15" s="176">
        <f>D15/D19</f>
        <v>0.94339622641509435</v>
      </c>
      <c r="F15" s="108" t="s">
        <v>215</v>
      </c>
      <c r="G15" s="108"/>
      <c r="H15" s="97"/>
    </row>
    <row r="16" spans="1:17" s="96" customFormat="1" ht="24.95" customHeight="1" x14ac:dyDescent="0.3">
      <c r="A16" s="261" t="s">
        <v>135</v>
      </c>
      <c r="B16" s="258" t="s">
        <v>93</v>
      </c>
      <c r="C16" s="259"/>
      <c r="D16" s="104">
        <v>2000000</v>
      </c>
      <c r="E16" s="177">
        <f>D16/D19</f>
        <v>3.7735849056603772E-2</v>
      </c>
    </row>
    <row r="17" spans="1:10" s="96" customFormat="1" ht="24.95" customHeight="1" x14ac:dyDescent="0.3">
      <c r="A17" s="261"/>
      <c r="B17" s="258" t="s">
        <v>92</v>
      </c>
      <c r="C17" s="259"/>
      <c r="D17" s="104">
        <v>500000</v>
      </c>
      <c r="E17" s="177">
        <f>D17/D19</f>
        <v>9.433962264150943E-3</v>
      </c>
    </row>
    <row r="18" spans="1:10" s="96" customFormat="1" ht="24.95" customHeight="1" thickBot="1" x14ac:dyDescent="0.35">
      <c r="A18" s="190" t="s">
        <v>137</v>
      </c>
      <c r="B18" s="258" t="s">
        <v>91</v>
      </c>
      <c r="C18" s="259"/>
      <c r="D18" s="102">
        <v>500000</v>
      </c>
      <c r="E18" s="177">
        <f>D18/D19</f>
        <v>9.433962264150943E-3</v>
      </c>
    </row>
    <row r="19" spans="1:10" s="96" customFormat="1" ht="24.95" customHeight="1" x14ac:dyDescent="0.3">
      <c r="A19" s="260" t="s">
        <v>90</v>
      </c>
      <c r="B19" s="260"/>
      <c r="C19" s="260"/>
      <c r="D19" s="180">
        <f>SUM(D15:D18)</f>
        <v>53000000</v>
      </c>
      <c r="E19" s="178">
        <f>SUM(E15:E18)</f>
        <v>1</v>
      </c>
    </row>
    <row r="20" spans="1:10" s="96" customFormat="1" ht="24.95" customHeight="1" x14ac:dyDescent="0.3">
      <c r="A20" s="190" t="s">
        <v>165</v>
      </c>
      <c r="B20" s="261" t="s">
        <v>166</v>
      </c>
      <c r="C20" s="261"/>
      <c r="D20" s="181">
        <f>SUM(D16:D18)</f>
        <v>3000000</v>
      </c>
      <c r="E20" s="179">
        <f>ROUND(SUM(E16:E18)/E19,3)</f>
        <v>5.7000000000000002E-2</v>
      </c>
    </row>
    <row r="21" spans="1:10" s="96" customFormat="1" ht="24.95" customHeight="1" x14ac:dyDescent="0.3">
      <c r="A21" s="98"/>
      <c r="B21" s="100"/>
      <c r="C21" s="100"/>
      <c r="D21" s="99"/>
      <c r="E21" s="98"/>
    </row>
    <row r="22" spans="1:10" s="96" customFormat="1" ht="24.95" customHeight="1" x14ac:dyDescent="0.3">
      <c r="A22" s="154" t="s">
        <v>167</v>
      </c>
      <c r="B22" s="155" t="s">
        <v>17</v>
      </c>
      <c r="C22" s="140">
        <f>E34</f>
        <v>53000000</v>
      </c>
      <c r="D22" s="156"/>
      <c r="E22" s="156"/>
      <c r="J22" s="158"/>
    </row>
    <row r="23" spans="1:10" s="96" customFormat="1" ht="24.95" customHeight="1" x14ac:dyDescent="0.3">
      <c r="A23" s="159" t="s">
        <v>89</v>
      </c>
      <c r="B23" s="160"/>
      <c r="C23" s="156"/>
      <c r="D23" s="156"/>
      <c r="E23" s="161"/>
      <c r="J23" s="158"/>
    </row>
    <row r="24" spans="1:10" s="96" customFormat="1" ht="24.95" customHeight="1" x14ac:dyDescent="0.3">
      <c r="A24" s="141" t="s">
        <v>0</v>
      </c>
      <c r="B24" s="141" t="s">
        <v>1</v>
      </c>
      <c r="C24" s="141" t="s">
        <v>2</v>
      </c>
      <c r="D24" s="142" t="s">
        <v>146</v>
      </c>
      <c r="E24" s="143" t="s">
        <v>3</v>
      </c>
      <c r="J24" s="158"/>
    </row>
    <row r="25" spans="1:10" s="96" customFormat="1" ht="24.95" customHeight="1" x14ac:dyDescent="0.3">
      <c r="A25" s="145" t="s">
        <v>87</v>
      </c>
      <c r="B25" s="146" t="s">
        <v>148</v>
      </c>
      <c r="C25" s="147">
        <f>SUMIFS(표3[국고보조금],표3[보조세목],B25)</f>
        <v>4000000</v>
      </c>
      <c r="D25" s="147">
        <f>SUMIFS(표3[기타재원],표3[보조세목],B25)</f>
        <v>500000</v>
      </c>
      <c r="E25" s="148">
        <f>SUM(C25:D25)</f>
        <v>4500000</v>
      </c>
      <c r="J25" s="158"/>
    </row>
    <row r="26" spans="1:10" s="96" customFormat="1" ht="24.95" customHeight="1" x14ac:dyDescent="0.3">
      <c r="A26" s="145" t="s">
        <v>87</v>
      </c>
      <c r="B26" s="146" t="s">
        <v>4</v>
      </c>
      <c r="C26" s="147">
        <f>SUMIFS(표3[국고보조금],표3[보조세목],B26)</f>
        <v>4500000</v>
      </c>
      <c r="D26" s="147">
        <f>SUMIFS(표3[기타재원],표3[보조세목],B26)</f>
        <v>0</v>
      </c>
      <c r="E26" s="148">
        <f>SUM(C26:D26)</f>
        <v>4500000</v>
      </c>
      <c r="F26" s="144"/>
      <c r="G26" s="162"/>
      <c r="H26" s="157"/>
      <c r="I26" s="158"/>
      <c r="J26" s="158"/>
    </row>
    <row r="27" spans="1:10" s="96" customFormat="1" ht="24.95" customHeight="1" x14ac:dyDescent="0.3">
      <c r="A27" s="145" t="s">
        <v>87</v>
      </c>
      <c r="B27" s="146" t="s">
        <v>5</v>
      </c>
      <c r="C27" s="147">
        <f>SUMIFS(표3[국고보조금],표3[보조세목],B27)</f>
        <v>1500000</v>
      </c>
      <c r="D27" s="147">
        <f>SUMIFS(표3[기타재원],표3[보조세목],B27)</f>
        <v>0</v>
      </c>
      <c r="E27" s="148">
        <f>SUM(C27:D27)</f>
        <v>1500000</v>
      </c>
      <c r="F27" s="144"/>
      <c r="G27" s="157"/>
      <c r="H27" s="157"/>
      <c r="I27" s="158"/>
      <c r="J27" s="158"/>
    </row>
    <row r="28" spans="1:10" s="96" customFormat="1" ht="24.95" customHeight="1" x14ac:dyDescent="0.3">
      <c r="A28" s="264" t="s">
        <v>86</v>
      </c>
      <c r="B28" s="265"/>
      <c r="C28" s="149">
        <f>SUM(C25:C27)</f>
        <v>10000000</v>
      </c>
      <c r="D28" s="149">
        <f>SUM(D25:D27)</f>
        <v>500000</v>
      </c>
      <c r="E28" s="149">
        <f>SUM(E25:E27)</f>
        <v>10500000</v>
      </c>
      <c r="F28" s="144"/>
      <c r="G28" s="157"/>
      <c r="H28" s="157"/>
      <c r="I28" s="158"/>
      <c r="J28" s="158"/>
    </row>
    <row r="29" spans="1:10" s="96" customFormat="1" ht="24.95" customHeight="1" x14ac:dyDescent="0.3">
      <c r="A29" s="145" t="s">
        <v>85</v>
      </c>
      <c r="B29" s="145" t="s">
        <v>6</v>
      </c>
      <c r="C29" s="150">
        <f>SUMIFS(표3[국고보조금],표3[보조세목],B29)</f>
        <v>31825000</v>
      </c>
      <c r="D29" s="147">
        <f>SUMIFS(표3[기타재원],표3[보조세목],B29)</f>
        <v>2000000</v>
      </c>
      <c r="E29" s="148">
        <f>SUM(C29:D29)</f>
        <v>33825000</v>
      </c>
      <c r="F29" s="144"/>
      <c r="G29" s="157"/>
      <c r="H29" s="157"/>
      <c r="I29" s="158"/>
      <c r="J29" s="158"/>
    </row>
    <row r="30" spans="1:10" s="96" customFormat="1" ht="24.95" customHeight="1" x14ac:dyDescent="0.3">
      <c r="A30" s="145" t="s">
        <v>85</v>
      </c>
      <c r="B30" s="146" t="s">
        <v>7</v>
      </c>
      <c r="C30" s="150">
        <f>SUMIFS(표3[국고보조금],표3[보조세목],B30)</f>
        <v>975000</v>
      </c>
      <c r="D30" s="147">
        <f>SUMIFS(표3[기타재원],표3[보조세목],B30)</f>
        <v>0</v>
      </c>
      <c r="E30" s="148">
        <f>SUM(C30:D30)</f>
        <v>975000</v>
      </c>
      <c r="F30" s="156"/>
      <c r="G30" s="157"/>
      <c r="H30" s="157"/>
      <c r="I30" s="158"/>
      <c r="J30" s="158"/>
    </row>
    <row r="31" spans="1:10" s="96" customFormat="1" ht="24.95" customHeight="1" x14ac:dyDescent="0.3">
      <c r="A31" s="145" t="s">
        <v>85</v>
      </c>
      <c r="B31" s="146" t="s">
        <v>8</v>
      </c>
      <c r="C31" s="150">
        <f>SUMIFS(표3[국고보조금],표3[보조세목],B31)</f>
        <v>5200000</v>
      </c>
      <c r="D31" s="147">
        <f>SUMIFS(표3[기타재원],표3[보조세목],B31)</f>
        <v>500000</v>
      </c>
      <c r="E31" s="148">
        <f>SUM(C31:D31)</f>
        <v>5700000</v>
      </c>
      <c r="F31" s="156"/>
      <c r="G31" s="157"/>
      <c r="H31" s="157"/>
      <c r="I31" s="158"/>
      <c r="J31" s="158"/>
    </row>
    <row r="32" spans="1:10" s="96" customFormat="1" ht="24.95" customHeight="1" x14ac:dyDescent="0.3">
      <c r="A32" s="145" t="s">
        <v>85</v>
      </c>
      <c r="B32" s="146" t="s">
        <v>150</v>
      </c>
      <c r="C32" s="150">
        <f>SUMIFS(표3[국고보조금],표3[보조세목],B32)</f>
        <v>2000000</v>
      </c>
      <c r="D32" s="147">
        <f>SUMIFS(표3[기타재원],표3[보조세목],B32)</f>
        <v>0</v>
      </c>
      <c r="E32" s="148">
        <f>SUM(C32:D32)</f>
        <v>2000000</v>
      </c>
      <c r="F32" s="156"/>
      <c r="G32" s="157"/>
      <c r="H32" s="157"/>
      <c r="I32" s="158"/>
      <c r="J32" s="158"/>
    </row>
    <row r="33" spans="1:17" s="96" customFormat="1" ht="24.95" customHeight="1" x14ac:dyDescent="0.3">
      <c r="A33" s="264" t="s">
        <v>84</v>
      </c>
      <c r="B33" s="265"/>
      <c r="C33" s="149">
        <f>SUM(C29:C32)</f>
        <v>40000000</v>
      </c>
      <c r="D33" s="149">
        <f>SUM(D29:D32)</f>
        <v>2500000</v>
      </c>
      <c r="E33" s="149">
        <f>SUM(E29:E32)</f>
        <v>42500000</v>
      </c>
      <c r="F33" s="156"/>
      <c r="G33" s="157"/>
      <c r="H33" s="157"/>
      <c r="I33" s="158"/>
      <c r="J33" s="158"/>
    </row>
    <row r="34" spans="1:17" ht="26.25" customHeight="1" x14ac:dyDescent="0.3">
      <c r="A34" s="262" t="s">
        <v>83</v>
      </c>
      <c r="B34" s="263"/>
      <c r="C34" s="151">
        <f>SUM(C28,C33)</f>
        <v>50000000</v>
      </c>
      <c r="D34" s="151">
        <f>SUM(D28,D33)</f>
        <v>3000000</v>
      </c>
      <c r="E34" s="151">
        <f>SUM(E28,E33)</f>
        <v>53000000</v>
      </c>
      <c r="F34" s="163"/>
      <c r="G34" s="164"/>
      <c r="H34" s="165"/>
      <c r="I34" s="165"/>
      <c r="J34" s="165"/>
      <c r="K34" s="95"/>
      <c r="L34" s="95"/>
      <c r="M34" s="95"/>
      <c r="N34" s="95"/>
      <c r="O34" s="95"/>
      <c r="P34" s="95"/>
      <c r="Q34" s="95"/>
    </row>
    <row r="35" spans="1:17" x14ac:dyDescent="0.3">
      <c r="A35" s="152"/>
      <c r="B35" s="153"/>
      <c r="C35" s="153"/>
      <c r="D35" s="153"/>
      <c r="E35" s="153"/>
      <c r="F35" s="166"/>
      <c r="G35" s="167"/>
      <c r="H35" s="153"/>
      <c r="I35" s="153"/>
      <c r="J35" s="153"/>
    </row>
    <row r="36" spans="1:17" x14ac:dyDescent="0.3">
      <c r="A36" s="153"/>
      <c r="B36" s="153"/>
      <c r="C36" s="153"/>
      <c r="D36" s="153"/>
      <c r="E36" s="153"/>
      <c r="F36" s="166"/>
      <c r="G36" s="167"/>
      <c r="H36" s="153"/>
      <c r="I36" s="153"/>
      <c r="J36" s="153"/>
    </row>
  </sheetData>
  <sheetProtection algorithmName="SHA-512" hashValue="aawHLOIyFjb+FFS6oj9BG6uCOQ8yF0rPxgn0WvJACjvr0+nq3rpP7P0c1jUlStH/zOnc6rncrQ0/kLh6EiGnew==" saltValue="VXpstlsqkYY+7t9gez5nrw==" spinCount="100000" sheet="1" selectLockedCells="1"/>
  <mergeCells count="17">
    <mergeCell ref="B15:C15"/>
    <mergeCell ref="B18:C18"/>
    <mergeCell ref="A19:C19"/>
    <mergeCell ref="B20:C20"/>
    <mergeCell ref="A34:B34"/>
    <mergeCell ref="A33:B33"/>
    <mergeCell ref="A16:A17"/>
    <mergeCell ref="B16:C16"/>
    <mergeCell ref="B17:C17"/>
    <mergeCell ref="A28:B28"/>
    <mergeCell ref="H2:J2"/>
    <mergeCell ref="D11:E11"/>
    <mergeCell ref="I5:J5"/>
    <mergeCell ref="A1:F1"/>
    <mergeCell ref="A14:C14"/>
    <mergeCell ref="H1:J1"/>
    <mergeCell ref="B10:E10"/>
  </mergeCells>
  <phoneticPr fontId="4" type="noConversion"/>
  <conditionalFormatting sqref="D20">
    <cfRule type="cellIs" dxfId="30" priority="4" operator="lessThan">
      <formula>0.1</formula>
    </cfRule>
  </conditionalFormatting>
  <conditionalFormatting sqref="I5">
    <cfRule type="containsText" dxfId="29" priority="1" operator="containsText" text="불일치">
      <formula>NOT(ISERROR(SEARCH("불일치",I5)))</formula>
    </cfRule>
  </conditionalFormatting>
  <dataValidations xWindow="818" yWindow="683" count="2">
    <dataValidation allowBlank="1" showErrorMessage="1" promptTitle="지원규모" prompt="정액지원으로 프로젝트 규모를 고려하여 1억원/2억원 중 선택해 주세요." sqref="E16:E18 D15:E15"/>
    <dataValidation type="list" allowBlank="1" showInputMessage="1" showErrorMessage="1" sqref="B11">
      <formula1>"사립미술관, 민간전시공간, 특성화공간"</formula1>
    </dataValidation>
  </dataValidations>
  <pageMargins left="0.23597222566604614" right="0.23597222566604614" top="0.74763888120651245" bottom="0.74763888120651245" header="0.31486111879348755" footer="0.31486111879348755"/>
  <pageSetup paperSize="9" scale="50" orientation="portrait" r:id="rId1"/>
  <headerFooter>
    <oddHeader>&amp;R&amp;"맑은 고딕,Regular"&amp;F</oddHeader>
  </headerFooter>
  <ignoredErrors>
    <ignoredError sqref="C13 C22" unlockedFormula="1"/>
    <ignoredError sqref="C28:E28 C33 D33:E33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showGridLines="0" zoomScale="85" zoomScaleNormal="85" workbookViewId="0">
      <pane ySplit="11" topLeftCell="A12" activePane="bottomLeft" state="frozen"/>
      <selection pane="bottomLeft" activeCell="C19" sqref="C19"/>
    </sheetView>
  </sheetViews>
  <sheetFormatPr defaultRowHeight="16.5" x14ac:dyDescent="0.3"/>
  <cols>
    <col min="1" max="1" width="16.375" style="34" customWidth="1"/>
    <col min="2" max="2" width="23.75" customWidth="1"/>
    <col min="3" max="3" width="53.25" customWidth="1"/>
    <col min="4" max="5" width="16.625" customWidth="1"/>
    <col min="6" max="6" width="14.875" customWidth="1"/>
    <col min="7" max="7" width="14.25" bestFit="1" customWidth="1"/>
  </cols>
  <sheetData>
    <row r="1" spans="1:7" ht="31.7" customHeight="1" x14ac:dyDescent="0.3">
      <c r="A1" s="268" t="str">
        <f>IF('1.예산총괄표'!B10="","2. 예산집행계획-단체명","2. 예산집행계획-"&amp;'1.예산총괄표'!B10)</f>
        <v>2. 예산집행계획-ㅇㅇㅇㅇㅇ</v>
      </c>
      <c r="B1" s="268"/>
      <c r="C1" s="268"/>
      <c r="D1" s="268"/>
      <c r="E1" s="268"/>
      <c r="F1" s="268"/>
    </row>
    <row r="2" spans="1:7" ht="19.5" customHeight="1" x14ac:dyDescent="0.3">
      <c r="A2" s="182" t="s">
        <v>219</v>
      </c>
      <c r="B2" s="183"/>
      <c r="C2" s="183"/>
      <c r="D2" s="183"/>
      <c r="E2" s="183"/>
      <c r="F2" s="184"/>
    </row>
    <row r="3" spans="1:7" ht="19.5" customHeight="1" x14ac:dyDescent="0.3">
      <c r="A3" s="182" t="s">
        <v>218</v>
      </c>
      <c r="B3" s="183"/>
      <c r="C3" s="183"/>
      <c r="D3" s="183"/>
      <c r="E3" s="183"/>
      <c r="F3" s="184"/>
    </row>
    <row r="4" spans="1:7" ht="19.5" customHeight="1" x14ac:dyDescent="0.3">
      <c r="A4" s="185" t="s">
        <v>147</v>
      </c>
      <c r="B4" s="183"/>
      <c r="C4" s="183"/>
      <c r="D4" s="183"/>
      <c r="E4" s="183"/>
      <c r="F4" s="184"/>
    </row>
    <row r="5" spans="1:7" ht="19.5" customHeight="1" x14ac:dyDescent="0.3">
      <c r="A5" s="186" t="s">
        <v>172</v>
      </c>
      <c r="B5" s="183"/>
      <c r="C5" s="183"/>
      <c r="D5" s="183"/>
      <c r="E5" s="183"/>
      <c r="F5" s="184"/>
    </row>
    <row r="6" spans="1:7" ht="19.5" customHeight="1" x14ac:dyDescent="0.3">
      <c r="A6" s="240" t="s">
        <v>216</v>
      </c>
      <c r="B6" s="213"/>
      <c r="C6" s="213"/>
      <c r="D6" s="213"/>
      <c r="E6" s="213"/>
      <c r="F6" s="214"/>
    </row>
    <row r="7" spans="1:7" x14ac:dyDescent="0.3">
      <c r="A7" s="212" t="s">
        <v>188</v>
      </c>
      <c r="B7" s="209"/>
      <c r="C7" s="209"/>
      <c r="D7" s="209"/>
      <c r="E7" s="209"/>
      <c r="F7" s="209"/>
    </row>
    <row r="8" spans="1:7" x14ac:dyDescent="0.3">
      <c r="A8" s="11"/>
      <c r="B8" s="12"/>
      <c r="D8" s="128" t="s">
        <v>11</v>
      </c>
      <c r="E8" s="128" t="s">
        <v>130</v>
      </c>
      <c r="F8" s="128" t="s">
        <v>12</v>
      </c>
    </row>
    <row r="9" spans="1:7" x14ac:dyDescent="0.3">
      <c r="A9" s="219"/>
      <c r="C9" s="14"/>
      <c r="D9" s="129">
        <f>SUBTOTAL(9,D12:D295)</f>
        <v>50000000</v>
      </c>
      <c r="E9" s="130">
        <f>SUBTOTAL(9,E12:E295)</f>
        <v>3000000</v>
      </c>
      <c r="F9" s="130">
        <f>SUBTOTAL(9,F12:F295)</f>
        <v>53000000</v>
      </c>
    </row>
    <row r="10" spans="1:7" x14ac:dyDescent="0.3">
      <c r="A10" s="122" t="s">
        <v>158</v>
      </c>
      <c r="B10" s="266" t="s">
        <v>13</v>
      </c>
      <c r="C10" s="266"/>
      <c r="D10" s="267" t="s">
        <v>14</v>
      </c>
      <c r="E10" s="267"/>
      <c r="F10" s="267"/>
    </row>
    <row r="11" spans="1:7" x14ac:dyDescent="0.3">
      <c r="A11" s="16" t="s">
        <v>77</v>
      </c>
      <c r="B11" s="17" t="s">
        <v>1</v>
      </c>
      <c r="C11" s="17" t="s">
        <v>15</v>
      </c>
      <c r="D11" s="18" t="s">
        <v>16</v>
      </c>
      <c r="E11" s="18" t="s">
        <v>146</v>
      </c>
      <c r="F11" s="19" t="s">
        <v>17</v>
      </c>
    </row>
    <row r="12" spans="1:7" x14ac:dyDescent="0.3">
      <c r="A12" s="131"/>
      <c r="B12" s="132" t="s">
        <v>151</v>
      </c>
      <c r="C12" s="133" t="s">
        <v>148</v>
      </c>
      <c r="D12" s="129">
        <f>SUMIF(표1[지급형태],표3[[#This Row],[산출내역]],표1[국고보조금])</f>
        <v>4000000</v>
      </c>
      <c r="E12" s="129">
        <f>SUMIF(표1[지급형태],표3[[#This Row],[산출내역]],표1[기타재원])</f>
        <v>500000</v>
      </c>
      <c r="F12" s="134">
        <f>표3[[#This Row],[국고보조금]]+표3[[#This Row],[기타재원]]</f>
        <v>4500000</v>
      </c>
    </row>
    <row r="13" spans="1:7" x14ac:dyDescent="0.3">
      <c r="A13" s="131"/>
      <c r="B13" s="132" t="s">
        <v>4</v>
      </c>
      <c r="C13" s="133" t="s">
        <v>4</v>
      </c>
      <c r="D13" s="129">
        <f>SUMIF(표1[지급형태],표3[[#This Row],[산출내역]],표1[국고보조금])</f>
        <v>4500000</v>
      </c>
      <c r="E13" s="129">
        <f>SUMIF(표1[지급형태],표3[[#This Row],[산출내역]],표1[기타재원])</f>
        <v>0</v>
      </c>
      <c r="F13" s="134">
        <f>표3[[#This Row],[국고보조금]]+표3[[#This Row],[기타재원]]</f>
        <v>4500000</v>
      </c>
    </row>
    <row r="14" spans="1:7" x14ac:dyDescent="0.3">
      <c r="A14" s="131"/>
      <c r="B14" s="135" t="s">
        <v>18</v>
      </c>
      <c r="C14" s="136" t="s">
        <v>5</v>
      </c>
      <c r="D14" s="129">
        <f>SUMIF(표1[지급형태],표3[[#This Row],[산출내역]],표1[국고보조금])</f>
        <v>1500000</v>
      </c>
      <c r="E14" s="129">
        <f>SUMIF(표1[지급형태],표3[[#This Row],[산출내역]],표1[기타재원])</f>
        <v>0</v>
      </c>
      <c r="F14" s="137">
        <f>표3[[#This Row],[국고보조금]]+표3[[#This Row],[기타재원]]</f>
        <v>1500000</v>
      </c>
    </row>
    <row r="15" spans="1:7" x14ac:dyDescent="0.3">
      <c r="A15" s="131"/>
      <c r="B15" s="135" t="s">
        <v>19</v>
      </c>
      <c r="C15" s="136" t="s">
        <v>20</v>
      </c>
      <c r="D15" s="129">
        <f>SUMIF(표1[지급형태],표3[[#This Row],[산출내역]],표1[국고보조금])</f>
        <v>21450000</v>
      </c>
      <c r="E15" s="129">
        <f>SUMIF(표1[지급형태],표3[[#This Row],[산출내역]],표1[기타재원])</f>
        <v>0</v>
      </c>
      <c r="F15" s="138">
        <f>표3[[#This Row],[국고보조금]]+표3[[#This Row],[기타재원]]</f>
        <v>21450000</v>
      </c>
    </row>
    <row r="16" spans="1:7" x14ac:dyDescent="0.3">
      <c r="A16" s="20"/>
      <c r="B16" s="22" t="s">
        <v>23</v>
      </c>
      <c r="C16" s="23" t="s">
        <v>24</v>
      </c>
      <c r="D16" s="226">
        <v>541000</v>
      </c>
      <c r="E16" s="227"/>
      <c r="F16" s="225">
        <f>표3[[#This Row],[국고보조금]]+표3[[#This Row],[기타재원]]</f>
        <v>541000</v>
      </c>
      <c r="G16" s="25"/>
    </row>
    <row r="17" spans="1:7" x14ac:dyDescent="0.3">
      <c r="A17" s="20"/>
      <c r="B17" s="22" t="s">
        <v>23</v>
      </c>
      <c r="C17" s="23" t="s">
        <v>21</v>
      </c>
      <c r="D17" s="223">
        <v>409000</v>
      </c>
      <c r="E17" s="24"/>
      <c r="F17" s="191">
        <f>표3[[#This Row],[국고보조금]]+표3[[#This Row],[기타재원]]</f>
        <v>409000</v>
      </c>
      <c r="G17" s="25"/>
    </row>
    <row r="18" spans="1:7" x14ac:dyDescent="0.3">
      <c r="A18" s="20"/>
      <c r="B18" s="26" t="s">
        <v>22</v>
      </c>
      <c r="C18" s="23" t="s">
        <v>152</v>
      </c>
      <c r="D18" s="223">
        <v>725000</v>
      </c>
      <c r="E18" s="24"/>
      <c r="F18" s="191">
        <f>표3[[#This Row],[국고보조금]]+표3[[#This Row],[기타재원]]</f>
        <v>725000</v>
      </c>
      <c r="G18" s="25"/>
    </row>
    <row r="19" spans="1:7" ht="33" x14ac:dyDescent="0.3">
      <c r="A19" s="220" t="s">
        <v>176</v>
      </c>
      <c r="B19" s="221" t="s">
        <v>23</v>
      </c>
      <c r="C19" s="222" t="s">
        <v>159</v>
      </c>
      <c r="D19" s="223">
        <v>1000000</v>
      </c>
      <c r="E19" s="85"/>
      <c r="F19" s="191">
        <f>표3[[#This Row],[국고보조금]]+표3[[#This Row],[기타재원]]</f>
        <v>1000000</v>
      </c>
      <c r="G19" s="219" t="s">
        <v>190</v>
      </c>
    </row>
    <row r="20" spans="1:7" ht="33" x14ac:dyDescent="0.3">
      <c r="A20" s="139" t="s">
        <v>156</v>
      </c>
      <c r="B20" s="80" t="s">
        <v>23</v>
      </c>
      <c r="C20" s="224" t="s">
        <v>204</v>
      </c>
      <c r="D20" s="85">
        <v>1500000</v>
      </c>
      <c r="E20" s="85"/>
      <c r="F20" s="21">
        <f>표3[[#This Row],[국고보조금]]+표3[[#This Row],[기타재원]]</f>
        <v>1500000</v>
      </c>
    </row>
    <row r="21" spans="1:7" x14ac:dyDescent="0.3">
      <c r="A21" s="139" t="s">
        <v>156</v>
      </c>
      <c r="B21" s="80" t="s">
        <v>23</v>
      </c>
      <c r="C21" s="117" t="s">
        <v>210</v>
      </c>
      <c r="D21" s="85">
        <v>900000</v>
      </c>
      <c r="E21" s="85">
        <v>0</v>
      </c>
      <c r="F21" s="21">
        <f>표3[[#This Row],[국고보조금]]+표3[[#This Row],[기타재원]]</f>
        <v>900000</v>
      </c>
    </row>
    <row r="22" spans="1:7" x14ac:dyDescent="0.3">
      <c r="A22" s="139" t="s">
        <v>156</v>
      </c>
      <c r="B22" s="80" t="s">
        <v>23</v>
      </c>
      <c r="C22" s="117" t="s">
        <v>205</v>
      </c>
      <c r="D22" s="85">
        <v>4575000</v>
      </c>
      <c r="E22" s="85">
        <v>1500000</v>
      </c>
      <c r="F22" s="21">
        <f>표3[[#This Row],[국고보조금]]+표3[[#This Row],[기타재원]]</f>
        <v>6075000</v>
      </c>
    </row>
    <row r="23" spans="1:7" ht="30" customHeight="1" x14ac:dyDescent="0.3">
      <c r="A23" s="139" t="s">
        <v>157</v>
      </c>
      <c r="B23" s="80" t="s">
        <v>23</v>
      </c>
      <c r="C23" s="117" t="s">
        <v>203</v>
      </c>
      <c r="D23" s="85">
        <v>500000</v>
      </c>
      <c r="E23" s="85"/>
      <c r="F23" s="21">
        <f>표3[[#This Row],[국고보조금]]+표3[[#This Row],[기타재원]]</f>
        <v>500000</v>
      </c>
    </row>
    <row r="24" spans="1:7" ht="30" customHeight="1" x14ac:dyDescent="0.3">
      <c r="A24" s="139" t="s">
        <v>173</v>
      </c>
      <c r="B24" s="80" t="s">
        <v>23</v>
      </c>
      <c r="C24" s="117" t="s">
        <v>174</v>
      </c>
      <c r="D24" s="85">
        <v>500000</v>
      </c>
      <c r="E24" s="85">
        <v>500000</v>
      </c>
      <c r="F24" s="21">
        <f>표3[[#This Row],[국고보조금]]+표3[[#This Row],[기타재원]]</f>
        <v>1000000</v>
      </c>
    </row>
    <row r="25" spans="1:7" x14ac:dyDescent="0.3">
      <c r="A25" s="139" t="s">
        <v>78</v>
      </c>
      <c r="B25" s="79" t="s">
        <v>8</v>
      </c>
      <c r="C25" s="117" t="s">
        <v>198</v>
      </c>
      <c r="D25" s="201">
        <v>4000000</v>
      </c>
      <c r="E25" s="201">
        <v>500000</v>
      </c>
      <c r="F25" s="21">
        <f>표3[[#This Row],[국고보조금]]+표3[[#This Row],[기타재원]]</f>
        <v>4500000</v>
      </c>
    </row>
    <row r="26" spans="1:7" x14ac:dyDescent="0.3">
      <c r="A26" s="139" t="s">
        <v>81</v>
      </c>
      <c r="B26" s="80" t="s">
        <v>23</v>
      </c>
      <c r="C26" s="117" t="s">
        <v>201</v>
      </c>
      <c r="D26" s="85">
        <v>450000</v>
      </c>
      <c r="E26" s="85"/>
      <c r="F26" s="21">
        <f>표3[[#This Row],[국고보조금]]+표3[[#This Row],[기타재원]]</f>
        <v>450000</v>
      </c>
    </row>
    <row r="27" spans="1:7" ht="33" x14ac:dyDescent="0.3">
      <c r="A27" s="139" t="s">
        <v>80</v>
      </c>
      <c r="B27" s="80" t="s">
        <v>149</v>
      </c>
      <c r="C27" s="224" t="s">
        <v>202</v>
      </c>
      <c r="D27" s="85">
        <v>2000000</v>
      </c>
      <c r="E27" s="85"/>
      <c r="F27" s="21">
        <f>표3[[#This Row],[국고보조금]]+표3[[#This Row],[기타재원]]</f>
        <v>2000000</v>
      </c>
    </row>
    <row r="28" spans="1:7" ht="33" x14ac:dyDescent="0.3">
      <c r="A28" s="139" t="s">
        <v>80</v>
      </c>
      <c r="B28" s="79" t="s">
        <v>25</v>
      </c>
      <c r="C28" s="84" t="s">
        <v>175</v>
      </c>
      <c r="D28" s="85">
        <v>1000000</v>
      </c>
      <c r="E28" s="85"/>
      <c r="F28" s="21">
        <f>표3[[#This Row],[국고보조금]]+표3[[#This Row],[기타재원]]</f>
        <v>1000000</v>
      </c>
    </row>
    <row r="29" spans="1:7" x14ac:dyDescent="0.3">
      <c r="A29" s="139" t="s">
        <v>177</v>
      </c>
      <c r="B29" s="79" t="s">
        <v>26</v>
      </c>
      <c r="C29" s="117" t="s">
        <v>199</v>
      </c>
      <c r="D29" s="201">
        <v>200000</v>
      </c>
      <c r="E29" s="201"/>
      <c r="F29" s="21">
        <f>표3[[#This Row],[국고보조금]]+표3[[#This Row],[기타재원]]</f>
        <v>200000</v>
      </c>
    </row>
    <row r="30" spans="1:7" x14ac:dyDescent="0.3">
      <c r="A30" s="139" t="s">
        <v>82</v>
      </c>
      <c r="B30" s="79" t="s">
        <v>22</v>
      </c>
      <c r="C30" s="117" t="s">
        <v>200</v>
      </c>
      <c r="D30" s="85">
        <v>250000</v>
      </c>
      <c r="E30" s="85"/>
      <c r="F30" s="21">
        <f>표3[[#This Row],[국고보조금]]+표3[[#This Row],[기타재원]]</f>
        <v>250000</v>
      </c>
    </row>
    <row r="31" spans="1:7" x14ac:dyDescent="0.3">
      <c r="A31" s="196"/>
      <c r="B31" s="200"/>
      <c r="C31" s="199"/>
      <c r="D31" s="198"/>
      <c r="E31" s="198"/>
      <c r="F31" s="21">
        <f>표3[[#This Row],[국고보조금]]+표3[[#This Row],[기타재원]]</f>
        <v>0</v>
      </c>
    </row>
    <row r="32" spans="1:7" x14ac:dyDescent="0.3">
      <c r="A32" s="196"/>
      <c r="B32" s="197"/>
      <c r="C32" s="199"/>
      <c r="D32" s="198"/>
      <c r="E32" s="198"/>
      <c r="F32" s="21">
        <f>표3[[#This Row],[국고보조금]]+표3[[#This Row],[기타재원]]</f>
        <v>0</v>
      </c>
    </row>
    <row r="33" spans="1:6" x14ac:dyDescent="0.3">
      <c r="A33" s="27"/>
      <c r="B33" s="29"/>
      <c r="C33" s="199"/>
      <c r="D33" s="198"/>
      <c r="E33" s="198"/>
      <c r="F33" s="21">
        <f>표3[[#This Row],[국고보조금]]+표3[[#This Row],[기타재원]]</f>
        <v>0</v>
      </c>
    </row>
    <row r="34" spans="1:6" x14ac:dyDescent="0.3">
      <c r="A34" s="27"/>
      <c r="B34" s="29"/>
      <c r="C34" s="199"/>
      <c r="D34" s="198"/>
      <c r="E34" s="198"/>
      <c r="F34" s="21">
        <f>표3[[#This Row],[국고보조금]]+표3[[#This Row],[기타재원]]</f>
        <v>0</v>
      </c>
    </row>
    <row r="35" spans="1:6" x14ac:dyDescent="0.3">
      <c r="A35" s="30"/>
      <c r="B35" s="29"/>
      <c r="C35" s="199"/>
      <c r="D35" s="198"/>
      <c r="E35" s="198"/>
      <c r="F35" s="21">
        <f>표3[[#This Row],[국고보조금]]+표3[[#This Row],[기타재원]]</f>
        <v>0</v>
      </c>
    </row>
    <row r="36" spans="1:6" x14ac:dyDescent="0.3">
      <c r="A36" s="30"/>
      <c r="B36" s="29"/>
      <c r="C36" s="199"/>
      <c r="D36" s="198"/>
      <c r="E36" s="198"/>
      <c r="F36" s="21">
        <f>표3[[#This Row],[국고보조금]]+표3[[#This Row],[기타재원]]</f>
        <v>0</v>
      </c>
    </row>
    <row r="37" spans="1:6" x14ac:dyDescent="0.3">
      <c r="A37" s="30"/>
      <c r="B37" s="29"/>
      <c r="C37" s="199"/>
      <c r="D37" s="198"/>
      <c r="E37" s="198"/>
      <c r="F37" s="21">
        <f>표3[[#This Row],[국고보조금]]+표3[[#This Row],[기타재원]]</f>
        <v>0</v>
      </c>
    </row>
    <row r="38" spans="1:6" x14ac:dyDescent="0.3">
      <c r="A38" s="30"/>
      <c r="B38" s="29"/>
      <c r="C38" s="199"/>
      <c r="D38" s="198"/>
      <c r="E38" s="198"/>
      <c r="F38" s="21">
        <f>표3[[#This Row],[국고보조금]]+표3[[#This Row],[기타재원]]</f>
        <v>0</v>
      </c>
    </row>
    <row r="39" spans="1:6" x14ac:dyDescent="0.3">
      <c r="A39" s="30"/>
      <c r="B39" s="29"/>
      <c r="C39" s="199"/>
      <c r="D39" s="198"/>
      <c r="E39" s="198"/>
      <c r="F39" s="21">
        <f>표3[[#This Row],[국고보조금]]+표3[[#This Row],[기타재원]]</f>
        <v>0</v>
      </c>
    </row>
    <row r="40" spans="1:6" x14ac:dyDescent="0.3">
      <c r="A40" s="30"/>
      <c r="B40" s="29"/>
      <c r="C40" s="199"/>
      <c r="D40" s="198"/>
      <c r="E40" s="198"/>
      <c r="F40" s="21">
        <f>표3[[#This Row],[국고보조금]]+표3[[#This Row],[기타재원]]</f>
        <v>0</v>
      </c>
    </row>
    <row r="41" spans="1:6" x14ac:dyDescent="0.3">
      <c r="A41" s="30"/>
      <c r="B41" s="29"/>
      <c r="C41" s="31"/>
      <c r="D41" s="86"/>
      <c r="E41" s="86"/>
      <c r="F41" s="21">
        <f>표3[[#This Row],[국고보조금]]+표3[[#This Row],[기타재원]]</f>
        <v>0</v>
      </c>
    </row>
    <row r="42" spans="1:6" x14ac:dyDescent="0.3">
      <c r="A42" s="30"/>
      <c r="B42" s="29"/>
      <c r="C42" s="31"/>
      <c r="D42" s="86"/>
      <c r="E42" s="86"/>
      <c r="F42" s="21">
        <f>표3[[#This Row],[국고보조금]]+표3[[#This Row],[기타재원]]</f>
        <v>0</v>
      </c>
    </row>
    <row r="43" spans="1:6" x14ac:dyDescent="0.3">
      <c r="A43" s="30"/>
      <c r="B43" s="29"/>
      <c r="C43" s="32"/>
      <c r="D43" s="86"/>
      <c r="E43" s="86"/>
      <c r="F43" s="21">
        <f>표3[[#This Row],[국고보조금]]+표3[[#This Row],[기타재원]]</f>
        <v>0</v>
      </c>
    </row>
    <row r="44" spans="1:6" x14ac:dyDescent="0.3">
      <c r="A44" s="30"/>
      <c r="B44" s="29"/>
      <c r="C44" s="31"/>
      <c r="D44" s="86"/>
      <c r="E44" s="86"/>
      <c r="F44" s="21">
        <f>표3[[#This Row],[국고보조금]]+표3[[#This Row],[기타재원]]</f>
        <v>0</v>
      </c>
    </row>
    <row r="45" spans="1:6" x14ac:dyDescent="0.3">
      <c r="A45" s="30"/>
      <c r="B45" s="29"/>
      <c r="C45" s="31"/>
      <c r="D45" s="86"/>
      <c r="E45" s="86"/>
      <c r="F45" s="21">
        <f>표3[[#This Row],[국고보조금]]+표3[[#This Row],[기타재원]]</f>
        <v>0</v>
      </c>
    </row>
    <row r="46" spans="1:6" x14ac:dyDescent="0.3">
      <c r="A46" s="30"/>
      <c r="B46" s="29"/>
      <c r="C46" s="31"/>
      <c r="D46" s="86"/>
      <c r="E46" s="86"/>
      <c r="F46" s="21">
        <f>표3[[#This Row],[국고보조금]]+표3[[#This Row],[기타재원]]</f>
        <v>0</v>
      </c>
    </row>
    <row r="47" spans="1:6" x14ac:dyDescent="0.3">
      <c r="A47" s="30"/>
      <c r="B47" s="29"/>
      <c r="C47" s="31"/>
      <c r="D47" s="86"/>
      <c r="E47" s="86"/>
      <c r="F47" s="21">
        <f>표3[[#This Row],[국고보조금]]+표3[[#This Row],[기타재원]]</f>
        <v>0</v>
      </c>
    </row>
    <row r="48" spans="1:6" x14ac:dyDescent="0.3">
      <c r="A48" s="30"/>
      <c r="B48" s="29"/>
      <c r="C48" s="31"/>
      <c r="D48" s="86"/>
      <c r="E48" s="86"/>
      <c r="F48" s="21">
        <f>표3[[#This Row],[국고보조금]]+표3[[#This Row],[기타재원]]</f>
        <v>0</v>
      </c>
    </row>
    <row r="49" spans="1:6" x14ac:dyDescent="0.3">
      <c r="A49" s="30"/>
      <c r="B49" s="29"/>
      <c r="C49" s="31"/>
      <c r="D49" s="86"/>
      <c r="E49" s="86"/>
      <c r="F49" s="21">
        <f>표3[[#This Row],[국고보조금]]+표3[[#This Row],[기타재원]]</f>
        <v>0</v>
      </c>
    </row>
    <row r="50" spans="1:6" x14ac:dyDescent="0.3">
      <c r="A50" s="30"/>
      <c r="B50" s="29"/>
      <c r="C50" s="31"/>
      <c r="D50" s="86"/>
      <c r="E50" s="86"/>
      <c r="F50" s="21">
        <f>표3[[#This Row],[국고보조금]]+표3[[#This Row],[기타재원]]</f>
        <v>0</v>
      </c>
    </row>
    <row r="51" spans="1:6" x14ac:dyDescent="0.3">
      <c r="A51" s="30"/>
      <c r="B51" s="29"/>
      <c r="C51" s="31"/>
      <c r="D51" s="86"/>
      <c r="E51" s="86"/>
      <c r="F51" s="21">
        <f>표3[[#This Row],[국고보조금]]+표3[[#This Row],[기타재원]]</f>
        <v>0</v>
      </c>
    </row>
    <row r="52" spans="1:6" x14ac:dyDescent="0.3">
      <c r="A52" s="30"/>
      <c r="B52" s="29"/>
      <c r="C52" s="33"/>
      <c r="D52" s="86"/>
      <c r="E52" s="86"/>
      <c r="F52" s="21">
        <f>표3[[#This Row],[국고보조금]]+표3[[#This Row],[기타재원]]</f>
        <v>0</v>
      </c>
    </row>
    <row r="53" spans="1:6" x14ac:dyDescent="0.3">
      <c r="A53" s="30"/>
      <c r="B53" s="29"/>
      <c r="C53" s="33"/>
      <c r="D53" s="86"/>
      <c r="E53" s="86"/>
      <c r="F53" s="21">
        <f>표3[[#This Row],[국고보조금]]+표3[[#This Row],[기타재원]]</f>
        <v>0</v>
      </c>
    </row>
    <row r="54" spans="1:6" x14ac:dyDescent="0.3">
      <c r="A54" s="30"/>
      <c r="B54" s="29"/>
      <c r="C54" s="33"/>
      <c r="D54" s="86"/>
      <c r="E54" s="86"/>
      <c r="F54" s="21">
        <f>표3[[#This Row],[국고보조금]]+표3[[#This Row],[기타재원]]</f>
        <v>0</v>
      </c>
    </row>
    <row r="55" spans="1:6" x14ac:dyDescent="0.3">
      <c r="A55" s="30"/>
      <c r="B55" s="29"/>
      <c r="C55" s="33"/>
      <c r="D55" s="86"/>
      <c r="E55" s="86"/>
      <c r="F55" s="21">
        <f>표3[[#This Row],[국고보조금]]+표3[[#This Row],[기타재원]]</f>
        <v>0</v>
      </c>
    </row>
    <row r="56" spans="1:6" x14ac:dyDescent="0.3">
      <c r="A56" s="192"/>
      <c r="B56" s="29"/>
      <c r="C56" s="33"/>
      <c r="D56" s="86"/>
      <c r="E56" s="86"/>
      <c r="F56" s="21">
        <f>표3[[#This Row],[국고보조금]]+표3[[#This Row],[기타재원]]</f>
        <v>0</v>
      </c>
    </row>
    <row r="57" spans="1:6" x14ac:dyDescent="0.3">
      <c r="A57" s="192"/>
      <c r="B57" s="29"/>
      <c r="C57" s="33"/>
      <c r="D57" s="86"/>
      <c r="E57" s="86"/>
      <c r="F57" s="21">
        <f>표3[[#This Row],[국고보조금]]+표3[[#This Row],[기타재원]]</f>
        <v>0</v>
      </c>
    </row>
    <row r="58" spans="1:6" x14ac:dyDescent="0.3">
      <c r="A58" s="192"/>
      <c r="B58" s="29"/>
      <c r="C58" s="33"/>
      <c r="D58" s="86"/>
      <c r="E58" s="86"/>
      <c r="F58" s="21">
        <f>표3[[#This Row],[국고보조금]]+표3[[#This Row],[기타재원]]</f>
        <v>0</v>
      </c>
    </row>
    <row r="59" spans="1:6" x14ac:dyDescent="0.3">
      <c r="A59" s="192"/>
      <c r="B59" s="29"/>
      <c r="C59" s="33"/>
      <c r="D59" s="86"/>
      <c r="E59" s="86"/>
      <c r="F59" s="21">
        <f>표3[[#This Row],[국고보조금]]+표3[[#This Row],[기타재원]]</f>
        <v>0</v>
      </c>
    </row>
    <row r="60" spans="1:6" x14ac:dyDescent="0.3">
      <c r="A60" s="192"/>
      <c r="B60" s="29"/>
      <c r="C60" s="33"/>
      <c r="D60" s="86"/>
      <c r="E60" s="86"/>
      <c r="F60" s="21">
        <f>표3[[#This Row],[국고보조금]]+표3[[#This Row],[기타재원]]</f>
        <v>0</v>
      </c>
    </row>
    <row r="61" spans="1:6" x14ac:dyDescent="0.3">
      <c r="A61" s="192"/>
      <c r="B61" s="29"/>
      <c r="C61" s="33"/>
      <c r="D61" s="86"/>
      <c r="E61" s="86"/>
      <c r="F61" s="21">
        <f>표3[[#This Row],[국고보조금]]+표3[[#This Row],[기타재원]]</f>
        <v>0</v>
      </c>
    </row>
    <row r="62" spans="1:6" x14ac:dyDescent="0.3">
      <c r="A62" s="192"/>
      <c r="B62" s="29"/>
      <c r="C62" s="33"/>
      <c r="D62" s="86"/>
      <c r="E62" s="86"/>
      <c r="F62" s="21">
        <f>표3[[#This Row],[국고보조금]]+표3[[#This Row],[기타재원]]</f>
        <v>0</v>
      </c>
    </row>
    <row r="63" spans="1:6" x14ac:dyDescent="0.3">
      <c r="A63" s="192"/>
      <c r="B63" s="29"/>
      <c r="C63" s="33"/>
      <c r="D63" s="86"/>
      <c r="E63" s="86"/>
      <c r="F63" s="21">
        <f>표3[[#This Row],[국고보조금]]+표3[[#This Row],[기타재원]]</f>
        <v>0</v>
      </c>
    </row>
    <row r="64" spans="1:6" x14ac:dyDescent="0.3">
      <c r="A64" s="192"/>
      <c r="B64" s="29"/>
      <c r="C64" s="33"/>
      <c r="D64" s="86"/>
      <c r="E64" s="86"/>
      <c r="F64" s="21">
        <f>표3[[#This Row],[국고보조금]]+표3[[#This Row],[기타재원]]</f>
        <v>0</v>
      </c>
    </row>
    <row r="65" spans="1:6" x14ac:dyDescent="0.3">
      <c r="A65" s="192"/>
      <c r="B65" s="29"/>
      <c r="C65" s="33"/>
      <c r="D65" s="86"/>
      <c r="E65" s="86"/>
      <c r="F65" s="21">
        <f>표3[[#This Row],[국고보조금]]+표3[[#This Row],[기타재원]]</f>
        <v>0</v>
      </c>
    </row>
    <row r="66" spans="1:6" x14ac:dyDescent="0.3">
      <c r="A66" s="192"/>
      <c r="B66" s="29"/>
      <c r="C66" s="33"/>
      <c r="D66" s="86"/>
      <c r="E66" s="86"/>
      <c r="F66" s="21">
        <f>표3[[#This Row],[국고보조금]]+표3[[#This Row],[기타재원]]</f>
        <v>0</v>
      </c>
    </row>
    <row r="67" spans="1:6" x14ac:dyDescent="0.3">
      <c r="A67" s="192"/>
      <c r="B67" s="29"/>
      <c r="C67" s="33"/>
      <c r="D67" s="86"/>
      <c r="E67" s="86"/>
      <c r="F67" s="21">
        <f>표3[[#This Row],[국고보조금]]+표3[[#This Row],[기타재원]]</f>
        <v>0</v>
      </c>
    </row>
    <row r="68" spans="1:6" x14ac:dyDescent="0.3">
      <c r="A68" s="192"/>
      <c r="B68" s="29"/>
      <c r="C68" s="33"/>
      <c r="D68" s="86"/>
      <c r="E68" s="86"/>
      <c r="F68" s="21">
        <f>표3[[#This Row],[국고보조금]]+표3[[#This Row],[기타재원]]</f>
        <v>0</v>
      </c>
    </row>
    <row r="69" spans="1:6" x14ac:dyDescent="0.3">
      <c r="A69" s="192"/>
      <c r="B69" s="29"/>
      <c r="C69" s="33"/>
      <c r="D69" s="86"/>
      <c r="E69" s="86"/>
      <c r="F69" s="21">
        <f>표3[[#This Row],[국고보조금]]+표3[[#This Row],[기타재원]]</f>
        <v>0</v>
      </c>
    </row>
    <row r="70" spans="1:6" x14ac:dyDescent="0.3">
      <c r="A70" s="192"/>
      <c r="B70" s="29"/>
      <c r="C70" s="33"/>
      <c r="D70" s="86"/>
      <c r="E70" s="86"/>
      <c r="F70" s="21">
        <f>표3[[#This Row],[국고보조금]]+표3[[#This Row],[기타재원]]</f>
        <v>0</v>
      </c>
    </row>
    <row r="71" spans="1:6" x14ac:dyDescent="0.3">
      <c r="A71" s="192"/>
      <c r="B71" s="29"/>
      <c r="C71" s="33"/>
      <c r="D71" s="86"/>
      <c r="E71" s="86"/>
      <c r="F71" s="21">
        <f>표3[[#This Row],[국고보조금]]+표3[[#This Row],[기타재원]]</f>
        <v>0</v>
      </c>
    </row>
    <row r="72" spans="1:6" x14ac:dyDescent="0.3">
      <c r="A72" s="192"/>
      <c r="B72" s="29"/>
      <c r="C72" s="33"/>
      <c r="D72" s="86"/>
      <c r="E72" s="86"/>
      <c r="F72" s="21">
        <f>표3[[#This Row],[국고보조금]]+표3[[#This Row],[기타재원]]</f>
        <v>0</v>
      </c>
    </row>
    <row r="73" spans="1:6" x14ac:dyDescent="0.3">
      <c r="A73" s="192"/>
      <c r="B73" s="29"/>
      <c r="C73" s="33"/>
      <c r="D73" s="86"/>
      <c r="E73" s="86"/>
      <c r="F73" s="21">
        <f>표3[[#This Row],[국고보조금]]+표3[[#This Row],[기타재원]]</f>
        <v>0</v>
      </c>
    </row>
    <row r="74" spans="1:6" x14ac:dyDescent="0.3">
      <c r="A74" s="192"/>
      <c r="B74" s="29"/>
      <c r="C74" s="33"/>
      <c r="D74" s="86"/>
      <c r="E74" s="86"/>
      <c r="F74" s="21">
        <f>표3[[#This Row],[국고보조금]]+표3[[#This Row],[기타재원]]</f>
        <v>0</v>
      </c>
    </row>
    <row r="75" spans="1:6" x14ac:dyDescent="0.3">
      <c r="A75" s="192"/>
      <c r="B75" s="29"/>
      <c r="C75" s="33"/>
      <c r="D75" s="86"/>
      <c r="E75" s="86"/>
      <c r="F75" s="21">
        <f>표3[[#This Row],[국고보조금]]+표3[[#This Row],[기타재원]]</f>
        <v>0</v>
      </c>
    </row>
    <row r="76" spans="1:6" x14ac:dyDescent="0.3">
      <c r="A76" s="192"/>
      <c r="B76" s="29"/>
      <c r="C76" s="33"/>
      <c r="D76" s="86"/>
      <c r="E76" s="86"/>
      <c r="F76" s="21">
        <f>표3[[#This Row],[국고보조금]]+표3[[#This Row],[기타재원]]</f>
        <v>0</v>
      </c>
    </row>
    <row r="77" spans="1:6" x14ac:dyDescent="0.3">
      <c r="A77" s="192"/>
      <c r="B77" s="29"/>
      <c r="C77" s="33"/>
      <c r="D77" s="86"/>
      <c r="E77" s="86"/>
      <c r="F77" s="21">
        <f>표3[[#This Row],[국고보조금]]+표3[[#This Row],[기타재원]]</f>
        <v>0</v>
      </c>
    </row>
    <row r="78" spans="1:6" x14ac:dyDescent="0.3">
      <c r="A78" s="192"/>
      <c r="B78" s="29"/>
      <c r="C78" s="33"/>
      <c r="D78" s="86"/>
      <c r="E78" s="86"/>
      <c r="F78" s="21">
        <f>표3[[#This Row],[국고보조금]]+표3[[#This Row],[기타재원]]</f>
        <v>0</v>
      </c>
    </row>
    <row r="79" spans="1:6" x14ac:dyDescent="0.3">
      <c r="A79" s="192"/>
      <c r="B79" s="29"/>
      <c r="C79" s="33"/>
      <c r="D79" s="86"/>
      <c r="E79" s="86"/>
      <c r="F79" s="21">
        <f>표3[[#This Row],[국고보조금]]+표3[[#This Row],[기타재원]]</f>
        <v>0</v>
      </c>
    </row>
    <row r="80" spans="1:6" x14ac:dyDescent="0.3">
      <c r="A80" s="192"/>
      <c r="B80" s="29"/>
      <c r="C80" s="33"/>
      <c r="D80" s="86"/>
      <c r="E80" s="86"/>
      <c r="F80" s="21">
        <f>표3[[#This Row],[국고보조금]]+표3[[#This Row],[기타재원]]</f>
        <v>0</v>
      </c>
    </row>
    <row r="81" spans="1:6" x14ac:dyDescent="0.3">
      <c r="A81" s="192"/>
      <c r="B81" s="29"/>
      <c r="C81" s="33"/>
      <c r="D81" s="86"/>
      <c r="E81" s="86"/>
      <c r="F81" s="21">
        <f>표3[[#This Row],[국고보조금]]+표3[[#This Row],[기타재원]]</f>
        <v>0</v>
      </c>
    </row>
    <row r="82" spans="1:6" x14ac:dyDescent="0.3">
      <c r="A82" s="192"/>
      <c r="B82" s="29"/>
      <c r="C82" s="33"/>
      <c r="D82" s="86"/>
      <c r="E82" s="86"/>
      <c r="F82" s="21">
        <f>표3[[#This Row],[국고보조금]]+표3[[#This Row],[기타재원]]</f>
        <v>0</v>
      </c>
    </row>
    <row r="83" spans="1:6" x14ac:dyDescent="0.3">
      <c r="A83" s="192"/>
      <c r="B83" s="29"/>
      <c r="C83" s="33"/>
      <c r="D83" s="86"/>
      <c r="E83" s="86"/>
      <c r="F83" s="21">
        <f>표3[[#This Row],[국고보조금]]+표3[[#This Row],[기타재원]]</f>
        <v>0</v>
      </c>
    </row>
    <row r="84" spans="1:6" x14ac:dyDescent="0.3">
      <c r="A84" s="192"/>
      <c r="B84" s="29"/>
      <c r="C84" s="33"/>
      <c r="D84" s="86"/>
      <c r="E84" s="86"/>
      <c r="F84" s="21">
        <f>표3[[#This Row],[국고보조금]]+표3[[#This Row],[기타재원]]</f>
        <v>0</v>
      </c>
    </row>
    <row r="85" spans="1:6" x14ac:dyDescent="0.3">
      <c r="A85" s="192"/>
      <c r="B85" s="29"/>
      <c r="C85" s="33"/>
      <c r="D85" s="86"/>
      <c r="E85" s="86"/>
      <c r="F85" s="21">
        <f>표3[[#This Row],[국고보조금]]+표3[[#This Row],[기타재원]]</f>
        <v>0</v>
      </c>
    </row>
    <row r="86" spans="1:6" x14ac:dyDescent="0.3">
      <c r="A86" s="192"/>
      <c r="B86" s="29"/>
      <c r="C86" s="33"/>
      <c r="D86" s="86"/>
      <c r="E86" s="86"/>
      <c r="F86" s="21">
        <f>표3[[#This Row],[국고보조금]]+표3[[#This Row],[기타재원]]</f>
        <v>0</v>
      </c>
    </row>
    <row r="87" spans="1:6" x14ac:dyDescent="0.3">
      <c r="A87" s="192"/>
      <c r="B87" s="29"/>
      <c r="C87" s="33"/>
      <c r="D87" s="86"/>
      <c r="E87" s="86"/>
      <c r="F87" s="21">
        <f>표3[[#This Row],[국고보조금]]+표3[[#This Row],[기타재원]]</f>
        <v>0</v>
      </c>
    </row>
    <row r="88" spans="1:6" x14ac:dyDescent="0.3">
      <c r="A88" s="192"/>
      <c r="B88" s="29"/>
      <c r="C88" s="33"/>
      <c r="D88" s="86"/>
      <c r="E88" s="86"/>
      <c r="F88" s="21">
        <f>표3[[#This Row],[국고보조금]]+표3[[#This Row],[기타재원]]</f>
        <v>0</v>
      </c>
    </row>
    <row r="89" spans="1:6" x14ac:dyDescent="0.3">
      <c r="A89" s="192"/>
      <c r="B89" s="29"/>
      <c r="C89" s="33"/>
      <c r="D89" s="86"/>
      <c r="E89" s="86"/>
      <c r="F89" s="21">
        <f>표3[[#This Row],[국고보조금]]+표3[[#This Row],[기타재원]]</f>
        <v>0</v>
      </c>
    </row>
    <row r="90" spans="1:6" x14ac:dyDescent="0.3">
      <c r="A90" s="192"/>
      <c r="B90" s="29"/>
      <c r="C90" s="33"/>
      <c r="D90" s="86"/>
      <c r="E90" s="86"/>
      <c r="F90" s="21">
        <f>표3[[#This Row],[국고보조금]]+표3[[#This Row],[기타재원]]</f>
        <v>0</v>
      </c>
    </row>
    <row r="91" spans="1:6" x14ac:dyDescent="0.3">
      <c r="A91" s="192"/>
      <c r="B91" s="29"/>
      <c r="C91" s="33"/>
      <c r="D91" s="86"/>
      <c r="E91" s="86"/>
      <c r="F91" s="21">
        <f>표3[[#This Row],[국고보조금]]+표3[[#This Row],[기타재원]]</f>
        <v>0</v>
      </c>
    </row>
    <row r="92" spans="1:6" x14ac:dyDescent="0.3">
      <c r="A92" s="192"/>
      <c r="B92" s="29"/>
      <c r="C92" s="33"/>
      <c r="D92" s="86"/>
      <c r="E92" s="86"/>
      <c r="F92" s="21">
        <f>표3[[#This Row],[국고보조금]]+표3[[#This Row],[기타재원]]</f>
        <v>0</v>
      </c>
    </row>
    <row r="93" spans="1:6" x14ac:dyDescent="0.3">
      <c r="A93" s="192"/>
      <c r="B93" s="29"/>
      <c r="C93" s="33"/>
      <c r="D93" s="86"/>
      <c r="E93" s="86"/>
      <c r="F93" s="21">
        <f>표3[[#This Row],[국고보조금]]+표3[[#This Row],[기타재원]]</f>
        <v>0</v>
      </c>
    </row>
    <row r="94" spans="1:6" x14ac:dyDescent="0.3">
      <c r="A94" s="192"/>
      <c r="B94" s="29"/>
      <c r="C94" s="33"/>
      <c r="D94" s="86"/>
      <c r="E94" s="86"/>
      <c r="F94" s="21">
        <f>표3[[#This Row],[국고보조금]]+표3[[#This Row],[기타재원]]</f>
        <v>0</v>
      </c>
    </row>
    <row r="95" spans="1:6" x14ac:dyDescent="0.3">
      <c r="A95" s="192"/>
      <c r="B95" s="29"/>
      <c r="C95" s="33"/>
      <c r="D95" s="86"/>
      <c r="E95" s="86"/>
      <c r="F95" s="21">
        <f>표3[[#This Row],[국고보조금]]+표3[[#This Row],[기타재원]]</f>
        <v>0</v>
      </c>
    </row>
    <row r="96" spans="1:6" x14ac:dyDescent="0.3">
      <c r="A96" s="192"/>
      <c r="B96" s="29"/>
      <c r="C96" s="33"/>
      <c r="D96" s="86"/>
      <c r="E96" s="86"/>
      <c r="F96" s="21">
        <f>표3[[#This Row],[국고보조금]]+표3[[#This Row],[기타재원]]</f>
        <v>0</v>
      </c>
    </row>
    <row r="97" spans="1:6" x14ac:dyDescent="0.3">
      <c r="A97" s="192"/>
      <c r="B97" s="29"/>
      <c r="C97" s="33"/>
      <c r="D97" s="86"/>
      <c r="E97" s="86"/>
      <c r="F97" s="21">
        <f>표3[[#This Row],[국고보조금]]+표3[[#This Row],[기타재원]]</f>
        <v>0</v>
      </c>
    </row>
    <row r="98" spans="1:6" x14ac:dyDescent="0.3">
      <c r="A98" s="192"/>
      <c r="B98" s="29"/>
      <c r="C98" s="33"/>
      <c r="D98" s="86"/>
      <c r="E98" s="86"/>
      <c r="F98" s="21">
        <f>표3[[#This Row],[국고보조금]]+표3[[#This Row],[기타재원]]</f>
        <v>0</v>
      </c>
    </row>
    <row r="99" spans="1:6" x14ac:dyDescent="0.3">
      <c r="A99" s="192"/>
      <c r="B99" s="29"/>
      <c r="C99" s="33"/>
      <c r="D99" s="86"/>
      <c r="E99" s="86"/>
      <c r="F99" s="21">
        <f>표3[[#This Row],[국고보조금]]+표3[[#This Row],[기타재원]]</f>
        <v>0</v>
      </c>
    </row>
    <row r="100" spans="1:6" x14ac:dyDescent="0.3">
      <c r="A100" s="192"/>
      <c r="B100" s="29"/>
      <c r="C100" s="33"/>
      <c r="D100" s="86"/>
      <c r="E100" s="86"/>
      <c r="F100" s="21">
        <f>표3[[#This Row],[국고보조금]]+표3[[#This Row],[기타재원]]</f>
        <v>0</v>
      </c>
    </row>
    <row r="101" spans="1:6" x14ac:dyDescent="0.3">
      <c r="A101" s="192"/>
      <c r="B101" s="29"/>
      <c r="C101" s="33"/>
      <c r="D101" s="86"/>
      <c r="E101" s="86"/>
      <c r="F101" s="21">
        <f>표3[[#This Row],[국고보조금]]+표3[[#This Row],[기타재원]]</f>
        <v>0</v>
      </c>
    </row>
    <row r="102" spans="1:6" x14ac:dyDescent="0.3">
      <c r="A102" s="192"/>
      <c r="B102" s="29"/>
      <c r="C102" s="33"/>
      <c r="D102" s="86"/>
      <c r="E102" s="86"/>
      <c r="F102" s="21">
        <f>표3[[#This Row],[국고보조금]]+표3[[#This Row],[기타재원]]</f>
        <v>0</v>
      </c>
    </row>
    <row r="103" spans="1:6" x14ac:dyDescent="0.3">
      <c r="A103" s="192"/>
      <c r="B103" s="29"/>
      <c r="C103" s="33"/>
      <c r="D103" s="86"/>
      <c r="E103" s="86"/>
      <c r="F103" s="21">
        <f>표3[[#This Row],[국고보조금]]+표3[[#This Row],[기타재원]]</f>
        <v>0</v>
      </c>
    </row>
    <row r="104" spans="1:6" x14ac:dyDescent="0.3">
      <c r="A104" s="192"/>
      <c r="B104" s="29"/>
      <c r="C104" s="33"/>
      <c r="D104" s="86"/>
      <c r="E104" s="86"/>
      <c r="F104" s="21">
        <f>표3[[#This Row],[국고보조금]]+표3[[#This Row],[기타재원]]</f>
        <v>0</v>
      </c>
    </row>
    <row r="105" spans="1:6" x14ac:dyDescent="0.3">
      <c r="A105" s="192"/>
      <c r="B105" s="29"/>
      <c r="C105" s="33"/>
      <c r="D105" s="86"/>
      <c r="E105" s="86"/>
      <c r="F105" s="21">
        <f>표3[[#This Row],[국고보조금]]+표3[[#This Row],[기타재원]]</f>
        <v>0</v>
      </c>
    </row>
    <row r="106" spans="1:6" x14ac:dyDescent="0.3">
      <c r="A106" s="192"/>
      <c r="B106" s="29"/>
      <c r="C106" s="33"/>
      <c r="D106" s="86"/>
      <c r="E106" s="86"/>
      <c r="F106" s="21">
        <f>표3[[#This Row],[국고보조금]]+표3[[#This Row],[기타재원]]</f>
        <v>0</v>
      </c>
    </row>
    <row r="107" spans="1:6" x14ac:dyDescent="0.3">
      <c r="A107" s="192"/>
      <c r="B107" s="29"/>
      <c r="C107" s="33"/>
      <c r="D107" s="86"/>
      <c r="E107" s="86"/>
      <c r="F107" s="21">
        <f>표3[[#This Row],[국고보조금]]+표3[[#This Row],[기타재원]]</f>
        <v>0</v>
      </c>
    </row>
    <row r="108" spans="1:6" x14ac:dyDescent="0.3">
      <c r="A108" s="192"/>
      <c r="B108" s="29"/>
      <c r="C108" s="33"/>
      <c r="D108" s="86"/>
      <c r="E108" s="86"/>
      <c r="F108" s="21">
        <f>표3[[#This Row],[국고보조금]]+표3[[#This Row],[기타재원]]</f>
        <v>0</v>
      </c>
    </row>
    <row r="109" spans="1:6" x14ac:dyDescent="0.3">
      <c r="A109" s="192"/>
      <c r="B109" s="29"/>
      <c r="C109" s="33"/>
      <c r="D109" s="86"/>
      <c r="E109" s="86"/>
      <c r="F109" s="21">
        <f>표3[[#This Row],[국고보조금]]+표3[[#This Row],[기타재원]]</f>
        <v>0</v>
      </c>
    </row>
    <row r="110" spans="1:6" x14ac:dyDescent="0.3">
      <c r="A110" s="192"/>
      <c r="B110" s="29"/>
      <c r="C110" s="33"/>
      <c r="D110" s="86"/>
      <c r="E110" s="86"/>
      <c r="F110" s="21">
        <f>표3[[#This Row],[국고보조금]]+표3[[#This Row],[기타재원]]</f>
        <v>0</v>
      </c>
    </row>
    <row r="111" spans="1:6" x14ac:dyDescent="0.3">
      <c r="A111" s="192"/>
      <c r="B111" s="29"/>
      <c r="C111" s="33"/>
      <c r="D111" s="86"/>
      <c r="E111" s="86"/>
      <c r="F111" s="21">
        <f>표3[[#This Row],[국고보조금]]+표3[[#This Row],[기타재원]]</f>
        <v>0</v>
      </c>
    </row>
    <row r="112" spans="1:6" x14ac:dyDescent="0.3">
      <c r="A112" s="192"/>
      <c r="B112" s="29"/>
      <c r="C112" s="33"/>
      <c r="D112" s="86"/>
      <c r="E112" s="86"/>
      <c r="F112" s="21">
        <f>표3[[#This Row],[국고보조금]]+표3[[#This Row],[기타재원]]</f>
        <v>0</v>
      </c>
    </row>
    <row r="113" spans="1:6" x14ac:dyDescent="0.3">
      <c r="A113" s="192"/>
      <c r="B113" s="29"/>
      <c r="C113" s="33"/>
      <c r="D113" s="86"/>
      <c r="E113" s="86"/>
      <c r="F113" s="21">
        <f>표3[[#This Row],[국고보조금]]+표3[[#This Row],[기타재원]]</f>
        <v>0</v>
      </c>
    </row>
    <row r="114" spans="1:6" x14ac:dyDescent="0.3">
      <c r="A114" s="192"/>
      <c r="B114" s="29"/>
      <c r="C114" s="33"/>
      <c r="D114" s="86"/>
      <c r="E114" s="86"/>
      <c r="F114" s="21">
        <f>표3[[#This Row],[국고보조금]]+표3[[#This Row],[기타재원]]</f>
        <v>0</v>
      </c>
    </row>
    <row r="115" spans="1:6" x14ac:dyDescent="0.3">
      <c r="A115" s="192"/>
      <c r="B115" s="29"/>
      <c r="C115" s="33"/>
      <c r="D115" s="86"/>
      <c r="E115" s="86"/>
      <c r="F115" s="21">
        <f>표3[[#This Row],[국고보조금]]+표3[[#This Row],[기타재원]]</f>
        <v>0</v>
      </c>
    </row>
    <row r="116" spans="1:6" x14ac:dyDescent="0.3">
      <c r="A116" s="192"/>
      <c r="B116" s="29"/>
      <c r="C116" s="33"/>
      <c r="D116" s="86"/>
      <c r="E116" s="86"/>
      <c r="F116" s="21">
        <f>표3[[#This Row],[국고보조금]]+표3[[#This Row],[기타재원]]</f>
        <v>0</v>
      </c>
    </row>
    <row r="117" spans="1:6" x14ac:dyDescent="0.3">
      <c r="A117" s="192"/>
      <c r="B117" s="29"/>
      <c r="C117" s="33"/>
      <c r="D117" s="86"/>
      <c r="E117" s="86"/>
      <c r="F117" s="15">
        <f>표3[[#This Row],[국고보조금]]+표3[[#This Row],[기타재원]]</f>
        <v>0</v>
      </c>
    </row>
    <row r="118" spans="1:6" x14ac:dyDescent="0.3">
      <c r="A118" s="192"/>
      <c r="B118" s="29"/>
      <c r="C118" s="33"/>
      <c r="D118" s="86"/>
      <c r="E118" s="86"/>
      <c r="F118" s="15">
        <f>표3[[#This Row],[국고보조금]]+표3[[#This Row],[기타재원]]</f>
        <v>0</v>
      </c>
    </row>
    <row r="119" spans="1:6" x14ac:dyDescent="0.3">
      <c r="A119" s="192"/>
      <c r="B119" s="29"/>
      <c r="C119" s="33"/>
      <c r="D119" s="86"/>
      <c r="E119" s="86"/>
      <c r="F119" s="15">
        <f>표3[[#This Row],[국고보조금]]+표3[[#This Row],[기타재원]]</f>
        <v>0</v>
      </c>
    </row>
    <row r="120" spans="1:6" x14ac:dyDescent="0.3">
      <c r="A120" s="192"/>
      <c r="B120" s="29"/>
      <c r="C120" s="33"/>
      <c r="D120" s="86"/>
      <c r="E120" s="86"/>
      <c r="F120" s="15">
        <f>표3[[#This Row],[국고보조금]]+표3[[#This Row],[기타재원]]</f>
        <v>0</v>
      </c>
    </row>
    <row r="121" spans="1:6" x14ac:dyDescent="0.3">
      <c r="A121" s="192"/>
      <c r="B121" s="29"/>
      <c r="C121" s="33"/>
      <c r="D121" s="86"/>
      <c r="E121" s="86"/>
      <c r="F121" s="15">
        <f>표3[[#This Row],[국고보조금]]+표3[[#This Row],[기타재원]]</f>
        <v>0</v>
      </c>
    </row>
    <row r="122" spans="1:6" x14ac:dyDescent="0.3">
      <c r="A122" s="192"/>
      <c r="B122" s="29"/>
      <c r="C122" s="33"/>
      <c r="D122" s="86"/>
      <c r="E122" s="86"/>
      <c r="F122" s="15">
        <f>표3[[#This Row],[국고보조금]]+표3[[#This Row],[기타재원]]</f>
        <v>0</v>
      </c>
    </row>
    <row r="123" spans="1:6" x14ac:dyDescent="0.3">
      <c r="A123" s="192"/>
      <c r="B123" s="29"/>
      <c r="C123" s="33"/>
      <c r="D123" s="86"/>
      <c r="E123" s="86"/>
      <c r="F123" s="15">
        <f>표3[[#This Row],[국고보조금]]+표3[[#This Row],[기타재원]]</f>
        <v>0</v>
      </c>
    </row>
    <row r="124" spans="1:6" x14ac:dyDescent="0.3">
      <c r="A124" s="192"/>
      <c r="B124" s="29"/>
      <c r="C124" s="33"/>
      <c r="D124" s="86"/>
      <c r="E124" s="86"/>
      <c r="F124" s="15">
        <f>표3[[#This Row],[국고보조금]]+표3[[#This Row],[기타재원]]</f>
        <v>0</v>
      </c>
    </row>
    <row r="125" spans="1:6" x14ac:dyDescent="0.3">
      <c r="A125" s="192"/>
      <c r="B125" s="29"/>
      <c r="C125" s="33"/>
      <c r="D125" s="86"/>
      <c r="E125" s="86"/>
      <c r="F125" s="15">
        <f>표3[[#This Row],[국고보조금]]+표3[[#This Row],[기타재원]]</f>
        <v>0</v>
      </c>
    </row>
    <row r="126" spans="1:6" x14ac:dyDescent="0.3">
      <c r="A126" s="192"/>
      <c r="B126" s="29"/>
      <c r="C126" s="33"/>
      <c r="D126" s="86"/>
      <c r="E126" s="86"/>
      <c r="F126" s="15">
        <f>표3[[#This Row],[국고보조금]]+표3[[#This Row],[기타재원]]</f>
        <v>0</v>
      </c>
    </row>
    <row r="127" spans="1:6" x14ac:dyDescent="0.3">
      <c r="A127" s="192"/>
      <c r="B127" s="29"/>
      <c r="C127" s="33"/>
      <c r="D127" s="86"/>
      <c r="E127" s="86"/>
      <c r="F127" s="15">
        <f>표3[[#This Row],[국고보조금]]+표3[[#This Row],[기타재원]]</f>
        <v>0</v>
      </c>
    </row>
    <row r="128" spans="1:6" x14ac:dyDescent="0.3">
      <c r="A128" s="192"/>
      <c r="B128" s="29"/>
      <c r="C128" s="33"/>
      <c r="D128" s="86"/>
      <c r="E128" s="86"/>
      <c r="F128" s="15">
        <f>표3[[#This Row],[국고보조금]]+표3[[#This Row],[기타재원]]</f>
        <v>0</v>
      </c>
    </row>
    <row r="129" spans="1:6" x14ac:dyDescent="0.3">
      <c r="A129" s="192"/>
      <c r="B129" s="29"/>
      <c r="C129" s="33"/>
      <c r="D129" s="86"/>
      <c r="E129" s="86"/>
      <c r="F129" s="15">
        <f>표3[[#This Row],[국고보조금]]+표3[[#This Row],[기타재원]]</f>
        <v>0</v>
      </c>
    </row>
    <row r="130" spans="1:6" x14ac:dyDescent="0.3">
      <c r="A130" s="192"/>
      <c r="B130" s="29"/>
      <c r="C130" s="33"/>
      <c r="D130" s="86"/>
      <c r="E130" s="86"/>
      <c r="F130" s="15">
        <f>표3[[#This Row],[국고보조금]]+표3[[#This Row],[기타재원]]</f>
        <v>0</v>
      </c>
    </row>
    <row r="131" spans="1:6" x14ac:dyDescent="0.3">
      <c r="A131" s="192"/>
      <c r="B131" s="29"/>
      <c r="C131" s="33"/>
      <c r="D131" s="86"/>
      <c r="E131" s="86"/>
      <c r="F131" s="15">
        <f>표3[[#This Row],[국고보조금]]+표3[[#This Row],[기타재원]]</f>
        <v>0</v>
      </c>
    </row>
    <row r="132" spans="1:6" x14ac:dyDescent="0.3">
      <c r="A132" s="192"/>
      <c r="B132" s="29"/>
      <c r="C132" s="33"/>
      <c r="D132" s="86"/>
      <c r="E132" s="86"/>
      <c r="F132" s="15">
        <f>표3[[#This Row],[국고보조금]]+표3[[#This Row],[기타재원]]</f>
        <v>0</v>
      </c>
    </row>
    <row r="133" spans="1:6" x14ac:dyDescent="0.3">
      <c r="A133" s="192"/>
      <c r="B133" s="29"/>
      <c r="C133" s="33"/>
      <c r="D133" s="86"/>
      <c r="E133" s="86"/>
      <c r="F133" s="15">
        <f>표3[[#This Row],[국고보조금]]+표3[[#This Row],[기타재원]]</f>
        <v>0</v>
      </c>
    </row>
    <row r="134" spans="1:6" x14ac:dyDescent="0.3">
      <c r="A134" s="192"/>
      <c r="B134" s="29"/>
      <c r="C134" s="33"/>
      <c r="D134" s="86"/>
      <c r="E134" s="86"/>
      <c r="F134" s="15">
        <f>표3[[#This Row],[국고보조금]]+표3[[#This Row],[기타재원]]</f>
        <v>0</v>
      </c>
    </row>
    <row r="135" spans="1:6" x14ac:dyDescent="0.3">
      <c r="A135" s="192"/>
      <c r="B135" s="29"/>
      <c r="C135" s="33"/>
      <c r="D135" s="86"/>
      <c r="E135" s="86"/>
      <c r="F135" s="15">
        <f>표3[[#This Row],[국고보조금]]+표3[[#This Row],[기타재원]]</f>
        <v>0</v>
      </c>
    </row>
    <row r="136" spans="1:6" x14ac:dyDescent="0.3">
      <c r="A136" s="192"/>
      <c r="B136" s="29"/>
      <c r="C136" s="33"/>
      <c r="D136" s="86"/>
      <c r="E136" s="86"/>
      <c r="F136" s="15">
        <f>표3[[#This Row],[국고보조금]]+표3[[#This Row],[기타재원]]</f>
        <v>0</v>
      </c>
    </row>
    <row r="137" spans="1:6" x14ac:dyDescent="0.3">
      <c r="A137" s="192"/>
      <c r="B137" s="29"/>
      <c r="C137" s="33"/>
      <c r="D137" s="86"/>
      <c r="E137" s="86"/>
      <c r="F137" s="15">
        <f>표3[[#This Row],[국고보조금]]+표3[[#This Row],[기타재원]]</f>
        <v>0</v>
      </c>
    </row>
    <row r="138" spans="1:6" x14ac:dyDescent="0.3">
      <c r="A138" s="192"/>
      <c r="B138" s="29"/>
      <c r="C138" s="33"/>
      <c r="D138" s="86"/>
      <c r="E138" s="86"/>
      <c r="F138" s="15">
        <f>표3[[#This Row],[국고보조금]]+표3[[#This Row],[기타재원]]</f>
        <v>0</v>
      </c>
    </row>
    <row r="139" spans="1:6" x14ac:dyDescent="0.3">
      <c r="A139" s="192"/>
      <c r="B139" s="29"/>
      <c r="C139" s="33"/>
      <c r="D139" s="86"/>
      <c r="E139" s="86"/>
      <c r="F139" s="15">
        <f>표3[[#This Row],[국고보조금]]+표3[[#This Row],[기타재원]]</f>
        <v>0</v>
      </c>
    </row>
    <row r="140" spans="1:6" x14ac:dyDescent="0.3">
      <c r="A140" s="192"/>
      <c r="B140" s="29"/>
      <c r="C140" s="33"/>
      <c r="D140" s="86"/>
      <c r="E140" s="86"/>
      <c r="F140" s="15">
        <f>표3[[#This Row],[국고보조금]]+표3[[#This Row],[기타재원]]</f>
        <v>0</v>
      </c>
    </row>
    <row r="141" spans="1:6" x14ac:dyDescent="0.3">
      <c r="A141" s="192"/>
      <c r="B141" s="29"/>
      <c r="C141" s="33"/>
      <c r="D141" s="86"/>
      <c r="E141" s="86"/>
      <c r="F141" s="15">
        <f>표3[[#This Row],[국고보조금]]+표3[[#This Row],[기타재원]]</f>
        <v>0</v>
      </c>
    </row>
    <row r="142" spans="1:6" x14ac:dyDescent="0.3">
      <c r="A142" s="192"/>
      <c r="B142" s="29"/>
      <c r="C142" s="33"/>
      <c r="D142" s="86"/>
      <c r="E142" s="86"/>
      <c r="F142" s="15">
        <f>표3[[#This Row],[국고보조금]]+표3[[#This Row],[기타재원]]</f>
        <v>0</v>
      </c>
    </row>
    <row r="143" spans="1:6" x14ac:dyDescent="0.3">
      <c r="A143" s="7"/>
      <c r="B143" s="193"/>
      <c r="C143" s="193"/>
      <c r="D143" s="193"/>
      <c r="E143" s="193"/>
    </row>
    <row r="144" spans="1:6" x14ac:dyDescent="0.3">
      <c r="A144" s="7"/>
      <c r="B144" s="193"/>
      <c r="C144" s="193"/>
      <c r="D144" s="193"/>
      <c r="E144" s="193"/>
    </row>
    <row r="145" spans="1:5" x14ac:dyDescent="0.3">
      <c r="A145" s="7"/>
      <c r="B145" s="193"/>
      <c r="C145" s="193"/>
      <c r="D145" s="193"/>
      <c r="E145" s="193"/>
    </row>
    <row r="146" spans="1:5" x14ac:dyDescent="0.3">
      <c r="A146" s="7"/>
      <c r="B146" s="193"/>
      <c r="C146" s="193"/>
      <c r="D146" s="193"/>
      <c r="E146" s="193"/>
    </row>
    <row r="147" spans="1:5" x14ac:dyDescent="0.3">
      <c r="A147" s="7"/>
      <c r="B147" s="193"/>
      <c r="C147" s="193"/>
      <c r="D147" s="193"/>
      <c r="E147" s="193"/>
    </row>
  </sheetData>
  <sheetProtection algorithmName="SHA-512" hashValue="5/gCZ1lvm6IY2cFuc8fKXdInuk2zjKUjKPWWZ77u/m8xlBn1aLCY5vJNn7Hf+vTbtVIdICwGI6hdQwdhD33KCg==" saltValue="EcOYihAChUslhG8AJgrCPw==" spinCount="100000" sheet="1" formatCells="0" formatColumns="0" formatRows="0" insertColumns="0" insertRows="0" insertHyperlinks="0" deleteColumns="0" deleteRows="0" selectLockedCells="1" sort="0" autoFilter="0" pivotTables="0"/>
  <mergeCells count="3">
    <mergeCell ref="B10:C10"/>
    <mergeCell ref="D10:F10"/>
    <mergeCell ref="A1:F1"/>
  </mergeCells>
  <phoneticPr fontId="4" type="noConversion"/>
  <dataValidations xWindow="941" yWindow="623" count="4">
    <dataValidation allowBlank="1" showErrorMessage="1" promptTitle="작성안내" prompt="우측 삼각형(▼)을 눌러 각 내역에 맞게 직접경비 또는 경상경비를 선택하세요." sqref="A12:A19"/>
    <dataValidation type="whole" allowBlank="1" showInputMessage="1" showErrorMessage="1" prompt="숫자만 입력하세요." sqref="D16:E142">
      <formula1>0</formula1>
      <formula2>2E+30</formula2>
    </dataValidation>
    <dataValidation type="list" allowBlank="1" showErrorMessage="1" promptTitle="작성안내" prompt="우측 삼각형(▼)을 눌러 보조세목을 선택하세요." sqref="B16:B18">
      <formula1>"일반수용비, 공공요금및제세, 임차료, 일반용역비, 국내여비, 국외여비, 사업추진비"</formula1>
    </dataValidation>
    <dataValidation type="list" allowBlank="1" showErrorMessage="1" promptTitle="작성안내" prompt="우측 삼각형(▼)을 눌러 보조세목을 선택하세요." sqref="B19:B142">
      <formula1>"일반수용비, 공공요금및제세, 임차료, 일반용역비"</formula1>
    </dataValidation>
  </dataValidations>
  <pageMargins left="0.7" right="0.7" top="0.75" bottom="0.75" header="0.3" footer="0.3"/>
  <pageSetup paperSize="9" scale="32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showGridLines="0" zoomScale="85" zoomScaleNormal="85" workbookViewId="0">
      <pane ySplit="12" topLeftCell="A13" activePane="bottomLeft" state="frozen"/>
      <selection pane="bottomLeft" activeCell="G54" sqref="G54"/>
    </sheetView>
  </sheetViews>
  <sheetFormatPr defaultColWidth="9" defaultRowHeight="16.5" x14ac:dyDescent="0.3"/>
  <cols>
    <col min="1" max="1" width="6.5" style="34" customWidth="1"/>
    <col min="2" max="2" width="16.625" customWidth="1"/>
    <col min="3" max="3" width="10.5" customWidth="1"/>
    <col min="4" max="4" width="8.75" customWidth="1"/>
    <col min="5" max="5" width="7.25" customWidth="1"/>
    <col min="6" max="6" width="14.375" bestFit="1" customWidth="1"/>
    <col min="7" max="7" width="18.875" customWidth="1"/>
    <col min="8" max="8" width="25.5" customWidth="1"/>
    <col min="9" max="10" width="11.625" bestFit="1" customWidth="1"/>
    <col min="11" max="11" width="10.75" style="1" customWidth="1"/>
    <col min="12" max="12" width="10.375" style="1" customWidth="1"/>
    <col min="13" max="13" width="14.125" style="1" customWidth="1"/>
    <col min="14" max="14" width="13.625" style="1" customWidth="1"/>
    <col min="15" max="15" width="15.5" customWidth="1"/>
    <col min="16" max="16" width="15.875" customWidth="1"/>
    <col min="17" max="17" width="15.125" customWidth="1"/>
    <col min="18" max="16384" width="9" style="34"/>
  </cols>
  <sheetData>
    <row r="1" spans="1:17" ht="31.7" customHeight="1" x14ac:dyDescent="0.3">
      <c r="A1" s="269" t="str">
        <f>IF('1.예산총괄표'!B10="","3. 인력구성계획-단체명","3. 인력구성계획-"&amp;'1.예산총괄표'!B10)</f>
        <v>3. 인력구성계획-ㅇㅇㅇㅇㅇ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90"/>
      <c r="O1" s="90"/>
      <c r="P1" s="90"/>
      <c r="Q1" s="90"/>
    </row>
    <row r="2" spans="1:17" ht="19.5" customHeight="1" x14ac:dyDescent="0.3">
      <c r="A2" s="182" t="s">
        <v>219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/>
      <c r="O2" s="34"/>
      <c r="P2" s="34"/>
      <c r="Q2" s="34"/>
    </row>
    <row r="3" spans="1:17" ht="19.5" customHeight="1" x14ac:dyDescent="0.3">
      <c r="A3" s="8" t="s">
        <v>164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/>
      <c r="O3" s="34"/>
      <c r="P3" s="34"/>
      <c r="Q3" s="34"/>
    </row>
    <row r="4" spans="1:17" s="37" customFormat="1" ht="19.5" customHeight="1" x14ac:dyDescent="0.3">
      <c r="A4" s="35" t="s">
        <v>128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6"/>
    </row>
    <row r="5" spans="1:17" ht="19.5" customHeight="1" x14ac:dyDescent="0.3">
      <c r="A5" s="8" t="s">
        <v>27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5"/>
      <c r="O5" s="34"/>
      <c r="P5" s="34"/>
      <c r="Q5" s="34"/>
    </row>
    <row r="6" spans="1:17" x14ac:dyDescent="0.3">
      <c r="A6" s="2" t="s">
        <v>28</v>
      </c>
      <c r="B6" s="9"/>
      <c r="C6" s="9"/>
      <c r="D6" s="9"/>
      <c r="E6" s="10"/>
      <c r="F6" s="9"/>
      <c r="G6" s="9"/>
      <c r="H6" s="9"/>
      <c r="I6" s="9"/>
      <c r="J6" s="9"/>
      <c r="K6" s="38"/>
      <c r="L6" s="38"/>
      <c r="M6" s="38"/>
      <c r="N6" s="89"/>
      <c r="O6" s="34"/>
      <c r="P6" s="34"/>
      <c r="Q6" s="34"/>
    </row>
    <row r="7" spans="1:17" ht="19.5" customHeight="1" x14ac:dyDescent="0.3">
      <c r="A7" s="240" t="s">
        <v>216</v>
      </c>
      <c r="B7" s="209"/>
      <c r="C7" s="209"/>
      <c r="D7" s="209"/>
      <c r="E7" s="210"/>
      <c r="F7" s="209"/>
      <c r="G7" s="209"/>
      <c r="H7" s="209"/>
      <c r="I7" s="211"/>
      <c r="J7" s="211"/>
      <c r="K7" s="211"/>
      <c r="L7" s="211"/>
      <c r="M7" s="211"/>
      <c r="N7" s="5"/>
      <c r="O7" s="34"/>
      <c r="P7" s="34"/>
      <c r="Q7" s="34"/>
    </row>
    <row r="8" spans="1:17" ht="19.5" customHeight="1" x14ac:dyDescent="0.3">
      <c r="A8" s="208" t="s">
        <v>187</v>
      </c>
      <c r="B8" s="209"/>
      <c r="C8" s="209"/>
      <c r="D8" s="209"/>
      <c r="E8" s="210"/>
      <c r="F8" s="209"/>
      <c r="G8" s="209"/>
      <c r="H8" s="209"/>
      <c r="I8" s="211"/>
      <c r="J8" s="211"/>
      <c r="K8" s="211"/>
      <c r="L8" s="211"/>
      <c r="M8" s="211"/>
      <c r="N8" s="5"/>
      <c r="O8" s="34"/>
      <c r="P8" s="34"/>
      <c r="Q8" s="34"/>
    </row>
    <row r="9" spans="1:17" ht="19.5" customHeight="1" x14ac:dyDescent="0.3">
      <c r="A9" s="5"/>
      <c r="B9" s="4"/>
      <c r="C9" s="5"/>
      <c r="E9" s="39"/>
      <c r="F9" s="5"/>
      <c r="G9" s="5"/>
      <c r="H9" s="5"/>
      <c r="I9" s="5"/>
      <c r="J9" s="5"/>
      <c r="K9" s="5"/>
      <c r="L9" s="5"/>
      <c r="M9" s="5"/>
      <c r="N9" s="5"/>
      <c r="O9" s="13" t="s">
        <v>11</v>
      </c>
      <c r="P9" s="13" t="s">
        <v>130</v>
      </c>
      <c r="Q9" s="13" t="s">
        <v>12</v>
      </c>
    </row>
    <row r="10" spans="1:17" ht="19.5" customHeight="1" x14ac:dyDescent="0.3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21">
        <f>SUBTOTAL(9,O13:O145)</f>
        <v>31450000</v>
      </c>
      <c r="P10" s="15">
        <f>SUBTOTAL(9,P13:P145)</f>
        <v>500000</v>
      </c>
      <c r="Q10" s="15">
        <f>SUBTOTAL(9,Q13:Q145)</f>
        <v>31950000</v>
      </c>
    </row>
    <row r="11" spans="1:17" ht="19.5" customHeight="1" x14ac:dyDescent="0.3">
      <c r="A11" s="279" t="s">
        <v>9</v>
      </c>
      <c r="B11" s="280"/>
      <c r="C11" s="270" t="s">
        <v>29</v>
      </c>
      <c r="D11" s="271"/>
      <c r="E11" s="271"/>
      <c r="F11" s="271"/>
      <c r="G11" s="271"/>
      <c r="H11" s="271"/>
      <c r="I11" s="272" t="s">
        <v>30</v>
      </c>
      <c r="J11" s="272"/>
      <c r="K11" s="273" t="s">
        <v>31</v>
      </c>
      <c r="L11" s="274"/>
      <c r="M11" s="275"/>
      <c r="N11" s="40" t="s">
        <v>191</v>
      </c>
      <c r="O11" s="276" t="s">
        <v>32</v>
      </c>
      <c r="P11" s="277"/>
      <c r="Q11" s="278"/>
    </row>
    <row r="12" spans="1:17" s="53" customFormat="1" x14ac:dyDescent="0.3">
      <c r="A12" s="41" t="s">
        <v>33</v>
      </c>
      <c r="B12" s="87" t="s">
        <v>62</v>
      </c>
      <c r="C12" s="42" t="s">
        <v>34</v>
      </c>
      <c r="D12" s="43" t="s">
        <v>35</v>
      </c>
      <c r="E12" s="43" t="s">
        <v>36</v>
      </c>
      <c r="F12" s="42" t="s">
        <v>37</v>
      </c>
      <c r="G12" s="42" t="s">
        <v>38</v>
      </c>
      <c r="H12" s="44" t="s">
        <v>39</v>
      </c>
      <c r="I12" s="45" t="s">
        <v>40</v>
      </c>
      <c r="J12" s="46" t="s">
        <v>41</v>
      </c>
      <c r="K12" s="47" t="s">
        <v>42</v>
      </c>
      <c r="L12" s="48" t="s">
        <v>43</v>
      </c>
      <c r="M12" s="48" t="s">
        <v>44</v>
      </c>
      <c r="N12" s="49" t="s">
        <v>45</v>
      </c>
      <c r="O12" s="50" t="s">
        <v>2</v>
      </c>
      <c r="P12" s="51" t="s">
        <v>146</v>
      </c>
      <c r="Q12" s="52" t="s">
        <v>46</v>
      </c>
    </row>
    <row r="13" spans="1:17" s="7" customFormat="1" x14ac:dyDescent="0.3">
      <c r="A13" s="54">
        <v>1</v>
      </c>
      <c r="B13" s="228" t="s">
        <v>78</v>
      </c>
      <c r="C13" s="79" t="s">
        <v>47</v>
      </c>
      <c r="D13" s="79">
        <v>1988</v>
      </c>
      <c r="E13" s="79" t="s">
        <v>48</v>
      </c>
      <c r="F13" s="80" t="s">
        <v>49</v>
      </c>
      <c r="G13" s="80" t="s">
        <v>72</v>
      </c>
      <c r="H13" s="80" t="s">
        <v>50</v>
      </c>
      <c r="I13" s="229">
        <v>46054</v>
      </c>
      <c r="J13" s="230">
        <v>46387</v>
      </c>
      <c r="K13" s="80" t="s">
        <v>151</v>
      </c>
      <c r="L13" s="80" t="s">
        <v>52</v>
      </c>
      <c r="M13" s="80" t="s">
        <v>53</v>
      </c>
      <c r="N13" s="80" t="s">
        <v>192</v>
      </c>
      <c r="O13" s="231">
        <v>4000000</v>
      </c>
      <c r="P13" s="232">
        <v>500000</v>
      </c>
      <c r="Q13" s="55">
        <f>표1[[#This Row],[국고보조금]]+표1[[#This Row],[기타재원]]</f>
        <v>4500000</v>
      </c>
    </row>
    <row r="14" spans="1:17" x14ac:dyDescent="0.3">
      <c r="A14" s="56">
        <v>2</v>
      </c>
      <c r="B14" s="228" t="s">
        <v>78</v>
      </c>
      <c r="C14" s="79" t="s">
        <v>54</v>
      </c>
      <c r="D14" s="79">
        <v>1972</v>
      </c>
      <c r="E14" s="79" t="s">
        <v>55</v>
      </c>
      <c r="F14" s="80" t="s">
        <v>56</v>
      </c>
      <c r="G14" s="80" t="s">
        <v>72</v>
      </c>
      <c r="H14" s="80" t="s">
        <v>50</v>
      </c>
      <c r="I14" s="233">
        <v>46174</v>
      </c>
      <c r="J14" s="234">
        <v>46387</v>
      </c>
      <c r="K14" s="80" t="s">
        <v>51</v>
      </c>
      <c r="L14" s="80" t="s">
        <v>52</v>
      </c>
      <c r="M14" s="80" t="s">
        <v>53</v>
      </c>
      <c r="N14" s="80" t="s">
        <v>192</v>
      </c>
      <c r="O14" s="235">
        <v>4500000</v>
      </c>
      <c r="P14" s="235"/>
      <c r="Q14" s="55">
        <f>표1[[#This Row],[국고보조금]]+표1[[#This Row],[기타재원]]</f>
        <v>4500000</v>
      </c>
    </row>
    <row r="15" spans="1:17" x14ac:dyDescent="0.3">
      <c r="A15" s="56">
        <v>3</v>
      </c>
      <c r="B15" s="228" t="s">
        <v>196</v>
      </c>
      <c r="C15" s="236" t="s">
        <v>65</v>
      </c>
      <c r="D15" s="79">
        <v>1975</v>
      </c>
      <c r="E15" s="79" t="s">
        <v>55</v>
      </c>
      <c r="F15" s="80" t="s">
        <v>67</v>
      </c>
      <c r="G15" s="80" t="s">
        <v>72</v>
      </c>
      <c r="H15" s="80" t="s">
        <v>208</v>
      </c>
      <c r="I15" s="81">
        <v>46296</v>
      </c>
      <c r="J15" s="82">
        <v>46356</v>
      </c>
      <c r="K15" s="79" t="s">
        <v>57</v>
      </c>
      <c r="L15" s="79" t="s">
        <v>58</v>
      </c>
      <c r="M15" s="79" t="s">
        <v>209</v>
      </c>
      <c r="N15" s="80" t="s">
        <v>192</v>
      </c>
      <c r="O15" s="237">
        <v>1500000</v>
      </c>
      <c r="P15" s="237"/>
      <c r="Q15" s="55">
        <f>표1[[#This Row],[국고보조금]]+표1[[#This Row],[기타재원]]</f>
        <v>1500000</v>
      </c>
    </row>
    <row r="16" spans="1:17" x14ac:dyDescent="0.3">
      <c r="A16" s="56">
        <v>4</v>
      </c>
      <c r="B16" s="228" t="s">
        <v>196</v>
      </c>
      <c r="C16" s="236" t="s">
        <v>211</v>
      </c>
      <c r="D16" s="79">
        <v>1992</v>
      </c>
      <c r="E16" s="79" t="s">
        <v>55</v>
      </c>
      <c r="F16" s="80" t="s">
        <v>67</v>
      </c>
      <c r="G16" s="80" t="s">
        <v>72</v>
      </c>
      <c r="H16" s="80" t="s">
        <v>160</v>
      </c>
      <c r="I16" s="81">
        <v>46235</v>
      </c>
      <c r="J16" s="82">
        <v>46356</v>
      </c>
      <c r="K16" s="79" t="s">
        <v>60</v>
      </c>
      <c r="L16" s="79" t="s">
        <v>58</v>
      </c>
      <c r="M16" s="79" t="s">
        <v>209</v>
      </c>
      <c r="N16" s="80" t="s">
        <v>192</v>
      </c>
      <c r="O16" s="237">
        <v>3200000</v>
      </c>
      <c r="P16" s="237"/>
      <c r="Q16" s="202">
        <f>표1[[#This Row],[국고보조금]]+표1[[#This Row],[기타재원]]</f>
        <v>3200000</v>
      </c>
    </row>
    <row r="17" spans="1:17" x14ac:dyDescent="0.3">
      <c r="A17" s="54">
        <v>5</v>
      </c>
      <c r="B17" s="228" t="s">
        <v>196</v>
      </c>
      <c r="C17" s="236" t="s">
        <v>212</v>
      </c>
      <c r="D17" s="79">
        <v>1985</v>
      </c>
      <c r="E17" s="79" t="s">
        <v>48</v>
      </c>
      <c r="F17" s="80" t="s">
        <v>67</v>
      </c>
      <c r="G17" s="80" t="s">
        <v>72</v>
      </c>
      <c r="H17" s="80" t="s">
        <v>160</v>
      </c>
      <c r="I17" s="81">
        <v>46235</v>
      </c>
      <c r="J17" s="82">
        <v>46356</v>
      </c>
      <c r="K17" s="79" t="s">
        <v>60</v>
      </c>
      <c r="L17" s="79" t="s">
        <v>58</v>
      </c>
      <c r="M17" s="79" t="s">
        <v>209</v>
      </c>
      <c r="N17" s="80" t="s">
        <v>192</v>
      </c>
      <c r="O17" s="237">
        <v>3500000</v>
      </c>
      <c r="P17" s="239"/>
      <c r="Q17" s="202">
        <f>표1[[#This Row],[국고보조금]]+표1[[#This Row],[기타재원]]</f>
        <v>3500000</v>
      </c>
    </row>
    <row r="18" spans="1:17" x14ac:dyDescent="0.3">
      <c r="A18" s="56">
        <v>6</v>
      </c>
      <c r="B18" s="228" t="s">
        <v>196</v>
      </c>
      <c r="C18" s="236" t="s">
        <v>213</v>
      </c>
      <c r="D18" s="79">
        <v>1967</v>
      </c>
      <c r="E18" s="79" t="s">
        <v>55</v>
      </c>
      <c r="F18" s="80" t="s">
        <v>67</v>
      </c>
      <c r="G18" s="80" t="s">
        <v>72</v>
      </c>
      <c r="H18" s="80" t="s">
        <v>160</v>
      </c>
      <c r="I18" s="81">
        <v>46235</v>
      </c>
      <c r="J18" s="82">
        <v>46356</v>
      </c>
      <c r="K18" s="79" t="s">
        <v>60</v>
      </c>
      <c r="L18" s="79" t="s">
        <v>58</v>
      </c>
      <c r="M18" s="79" t="s">
        <v>209</v>
      </c>
      <c r="N18" s="80" t="s">
        <v>192</v>
      </c>
      <c r="O18" s="237">
        <v>2900000</v>
      </c>
      <c r="P18" s="239"/>
      <c r="Q18" s="202">
        <f>표1[[#This Row],[국고보조금]]+표1[[#This Row],[기타재원]]</f>
        <v>2900000</v>
      </c>
    </row>
    <row r="19" spans="1:17" x14ac:dyDescent="0.3">
      <c r="A19" s="56">
        <v>7</v>
      </c>
      <c r="B19" s="228" t="s">
        <v>197</v>
      </c>
      <c r="C19" s="238" t="s">
        <v>66</v>
      </c>
      <c r="D19" s="79">
        <v>1990</v>
      </c>
      <c r="E19" s="79" t="s">
        <v>55</v>
      </c>
      <c r="F19" s="80" t="s">
        <v>68</v>
      </c>
      <c r="G19" s="80" t="s">
        <v>73</v>
      </c>
      <c r="H19" s="80" t="s">
        <v>160</v>
      </c>
      <c r="I19" s="233">
        <v>46174</v>
      </c>
      <c r="J19" s="234">
        <v>46387</v>
      </c>
      <c r="K19" s="79" t="s">
        <v>60</v>
      </c>
      <c r="L19" s="79" t="s">
        <v>58</v>
      </c>
      <c r="M19" s="79" t="s">
        <v>59</v>
      </c>
      <c r="N19" s="80" t="s">
        <v>192</v>
      </c>
      <c r="O19" s="237">
        <v>4000000</v>
      </c>
      <c r="P19" s="239"/>
      <c r="Q19" s="202">
        <f>표1[[#This Row],[국고보조금]]+표1[[#This Row],[기타재원]]</f>
        <v>4000000</v>
      </c>
    </row>
    <row r="20" spans="1:17" x14ac:dyDescent="0.3">
      <c r="A20" s="56">
        <v>8</v>
      </c>
      <c r="B20" s="228" t="s">
        <v>163</v>
      </c>
      <c r="C20" s="79" t="s">
        <v>206</v>
      </c>
      <c r="D20" s="79">
        <v>1972</v>
      </c>
      <c r="E20" s="79" t="s">
        <v>48</v>
      </c>
      <c r="F20" s="80" t="s">
        <v>69</v>
      </c>
      <c r="G20" s="80" t="s">
        <v>74</v>
      </c>
      <c r="H20" s="80" t="s">
        <v>161</v>
      </c>
      <c r="I20" s="233">
        <v>46174</v>
      </c>
      <c r="J20" s="234">
        <v>46265</v>
      </c>
      <c r="K20" s="80" t="s">
        <v>60</v>
      </c>
      <c r="L20" s="80" t="s">
        <v>194</v>
      </c>
      <c r="M20" s="80" t="s">
        <v>195</v>
      </c>
      <c r="N20" s="80" t="s">
        <v>192</v>
      </c>
      <c r="O20" s="83">
        <v>3500000</v>
      </c>
      <c r="P20" s="206"/>
      <c r="Q20" s="202">
        <f>표1[[#This Row],[국고보조금]]+표1[[#This Row],[기타재원]]</f>
        <v>3500000</v>
      </c>
    </row>
    <row r="21" spans="1:17" x14ac:dyDescent="0.3">
      <c r="A21" s="54">
        <v>9</v>
      </c>
      <c r="B21" s="228" t="s">
        <v>163</v>
      </c>
      <c r="C21" s="79" t="s">
        <v>207</v>
      </c>
      <c r="D21" s="79">
        <v>1992</v>
      </c>
      <c r="E21" s="79" t="s">
        <v>55</v>
      </c>
      <c r="F21" s="80" t="s">
        <v>69</v>
      </c>
      <c r="G21" s="80" t="s">
        <v>74</v>
      </c>
      <c r="H21" s="80" t="s">
        <v>162</v>
      </c>
      <c r="I21" s="233">
        <v>46174</v>
      </c>
      <c r="J21" s="234">
        <v>46265</v>
      </c>
      <c r="K21" s="80" t="s">
        <v>60</v>
      </c>
      <c r="L21" s="80" t="s">
        <v>194</v>
      </c>
      <c r="M21" s="80" t="s">
        <v>195</v>
      </c>
      <c r="N21" s="80" t="s">
        <v>192</v>
      </c>
      <c r="O21" s="83">
        <v>3000000</v>
      </c>
      <c r="P21" s="206"/>
      <c r="Q21" s="202">
        <f>표1[[#This Row],[국고보조금]]+표1[[#This Row],[기타재원]]</f>
        <v>3000000</v>
      </c>
    </row>
    <row r="22" spans="1:17" x14ac:dyDescent="0.3">
      <c r="A22" s="56">
        <v>10</v>
      </c>
      <c r="B22" s="78" t="s">
        <v>180</v>
      </c>
      <c r="C22" s="79" t="s">
        <v>63</v>
      </c>
      <c r="D22" s="79">
        <v>1980</v>
      </c>
      <c r="E22" s="79" t="s">
        <v>48</v>
      </c>
      <c r="F22" s="80" t="s">
        <v>70</v>
      </c>
      <c r="G22" s="80" t="s">
        <v>75</v>
      </c>
      <c r="H22" s="80" t="s">
        <v>181</v>
      </c>
      <c r="I22" s="233">
        <v>46174</v>
      </c>
      <c r="J22" s="234">
        <v>46387</v>
      </c>
      <c r="K22" s="80" t="s">
        <v>60</v>
      </c>
      <c r="L22" s="80" t="s">
        <v>52</v>
      </c>
      <c r="M22" s="80" t="s">
        <v>61</v>
      </c>
      <c r="N22" s="80" t="s">
        <v>192</v>
      </c>
      <c r="O22" s="83">
        <v>900000</v>
      </c>
      <c r="P22" s="206"/>
      <c r="Q22" s="202">
        <f>표1[[#This Row],[국고보조금]]+표1[[#This Row],[기타재원]]</f>
        <v>900000</v>
      </c>
    </row>
    <row r="23" spans="1:17" x14ac:dyDescent="0.3">
      <c r="A23" s="56">
        <v>11</v>
      </c>
      <c r="B23" s="78" t="s">
        <v>180</v>
      </c>
      <c r="C23" s="79" t="s">
        <v>64</v>
      </c>
      <c r="D23" s="79">
        <v>1982</v>
      </c>
      <c r="E23" s="79" t="s">
        <v>55</v>
      </c>
      <c r="F23" s="80" t="s">
        <v>71</v>
      </c>
      <c r="G23" s="80" t="s">
        <v>76</v>
      </c>
      <c r="H23" s="80" t="s">
        <v>181</v>
      </c>
      <c r="I23" s="81"/>
      <c r="J23" s="82"/>
      <c r="K23" s="80" t="s">
        <v>60</v>
      </c>
      <c r="L23" s="80" t="s">
        <v>52</v>
      </c>
      <c r="M23" s="80"/>
      <c r="N23" s="80" t="s">
        <v>193</v>
      </c>
      <c r="O23" s="83">
        <v>450000</v>
      </c>
      <c r="P23" s="206"/>
      <c r="Q23" s="202">
        <f>표1[[#This Row],[국고보조금]]+표1[[#This Row],[기타재원]]</f>
        <v>450000</v>
      </c>
    </row>
    <row r="24" spans="1:17" x14ac:dyDescent="0.3">
      <c r="A24" s="56">
        <v>12</v>
      </c>
      <c r="B24" s="207"/>
      <c r="C24" s="200"/>
      <c r="D24" s="200"/>
      <c r="E24" s="200"/>
      <c r="F24" s="197"/>
      <c r="G24" s="197"/>
      <c r="H24" s="197"/>
      <c r="I24" s="203"/>
      <c r="J24" s="204"/>
      <c r="K24" s="197"/>
      <c r="L24" s="197"/>
      <c r="M24" s="197"/>
      <c r="N24" s="197"/>
      <c r="O24" s="205"/>
      <c r="P24" s="206"/>
      <c r="Q24" s="202">
        <f>표1[[#This Row],[국고보조금]]+표1[[#This Row],[기타재원]]</f>
        <v>0</v>
      </c>
    </row>
    <row r="25" spans="1:17" x14ac:dyDescent="0.3">
      <c r="A25" s="54">
        <v>13</v>
      </c>
      <c r="B25" s="207"/>
      <c r="C25" s="200"/>
      <c r="D25" s="200"/>
      <c r="E25" s="200"/>
      <c r="F25" s="197"/>
      <c r="G25" s="197"/>
      <c r="H25" s="197"/>
      <c r="I25" s="203"/>
      <c r="J25" s="204"/>
      <c r="K25" s="197"/>
      <c r="L25" s="197"/>
      <c r="M25" s="197"/>
      <c r="N25" s="197"/>
      <c r="O25" s="205"/>
      <c r="P25" s="206"/>
      <c r="Q25" s="202">
        <f>표1[[#This Row],[국고보조금]]+표1[[#This Row],[기타재원]]</f>
        <v>0</v>
      </c>
    </row>
    <row r="26" spans="1:17" x14ac:dyDescent="0.3">
      <c r="A26" s="56">
        <v>14</v>
      </c>
      <c r="B26" s="57"/>
      <c r="C26" s="29"/>
      <c r="D26" s="29"/>
      <c r="E26" s="29"/>
      <c r="F26" s="28"/>
      <c r="G26" s="28"/>
      <c r="H26" s="28"/>
      <c r="I26" s="63"/>
      <c r="J26" s="64"/>
      <c r="K26" s="28"/>
      <c r="L26" s="28"/>
      <c r="M26" s="28"/>
      <c r="N26" s="28"/>
      <c r="O26" s="65"/>
      <c r="P26" s="66"/>
      <c r="Q26" s="55">
        <f>표1[[#This Row],[국고보조금]]+표1[[#This Row],[기타재원]]</f>
        <v>0</v>
      </c>
    </row>
    <row r="27" spans="1:17" x14ac:dyDescent="0.3">
      <c r="A27" s="56">
        <v>15</v>
      </c>
      <c r="B27" s="57"/>
      <c r="C27" s="29"/>
      <c r="D27" s="29"/>
      <c r="E27" s="29"/>
      <c r="F27" s="28"/>
      <c r="G27" s="28"/>
      <c r="H27" s="28"/>
      <c r="I27" s="63"/>
      <c r="J27" s="64"/>
      <c r="K27" s="28"/>
      <c r="L27" s="28"/>
      <c r="M27" s="28"/>
      <c r="N27" s="28"/>
      <c r="O27" s="65"/>
      <c r="P27" s="66"/>
      <c r="Q27" s="55">
        <f>표1[[#This Row],[국고보조금]]+표1[[#This Row],[기타재원]]</f>
        <v>0</v>
      </c>
    </row>
    <row r="28" spans="1:17" x14ac:dyDescent="0.3">
      <c r="A28" s="56">
        <v>16</v>
      </c>
      <c r="B28" s="57"/>
      <c r="C28" s="29"/>
      <c r="D28" s="29"/>
      <c r="E28" s="29"/>
      <c r="F28" s="28"/>
      <c r="G28" s="28"/>
      <c r="H28" s="28"/>
      <c r="I28" s="63"/>
      <c r="J28" s="64"/>
      <c r="K28" s="28"/>
      <c r="L28" s="28"/>
      <c r="M28" s="28"/>
      <c r="N28" s="28"/>
      <c r="O28" s="65"/>
      <c r="P28" s="66"/>
      <c r="Q28" s="55">
        <f>표1[[#This Row],[국고보조금]]+표1[[#This Row],[기타재원]]</f>
        <v>0</v>
      </c>
    </row>
    <row r="29" spans="1:17" x14ac:dyDescent="0.3">
      <c r="A29" s="54">
        <v>17</v>
      </c>
      <c r="B29" s="57"/>
      <c r="C29" s="29"/>
      <c r="D29" s="29"/>
      <c r="E29" s="29"/>
      <c r="F29" s="28"/>
      <c r="G29" s="28"/>
      <c r="H29" s="28"/>
      <c r="I29" s="63"/>
      <c r="J29" s="64"/>
      <c r="K29" s="28"/>
      <c r="L29" s="28"/>
      <c r="M29" s="28"/>
      <c r="N29" s="28"/>
      <c r="O29" s="65"/>
      <c r="P29" s="66"/>
      <c r="Q29" s="55">
        <f>표1[[#This Row],[국고보조금]]+표1[[#This Row],[기타재원]]</f>
        <v>0</v>
      </c>
    </row>
    <row r="30" spans="1:17" x14ac:dyDescent="0.3">
      <c r="A30" s="56">
        <v>18</v>
      </c>
      <c r="B30" s="57"/>
      <c r="C30" s="29"/>
      <c r="D30" s="29"/>
      <c r="E30" s="29"/>
      <c r="F30" s="28"/>
      <c r="G30" s="28"/>
      <c r="H30" s="28"/>
      <c r="I30" s="63"/>
      <c r="J30" s="64"/>
      <c r="K30" s="28"/>
      <c r="L30" s="28"/>
      <c r="M30" s="28"/>
      <c r="N30" s="28"/>
      <c r="O30" s="65"/>
      <c r="P30" s="66"/>
      <c r="Q30" s="55">
        <f>표1[[#This Row],[국고보조금]]+표1[[#This Row],[기타재원]]</f>
        <v>0</v>
      </c>
    </row>
    <row r="31" spans="1:17" x14ac:dyDescent="0.3">
      <c r="A31" s="56">
        <v>19</v>
      </c>
      <c r="B31" s="57"/>
      <c r="C31" s="29"/>
      <c r="D31" s="29"/>
      <c r="E31" s="29"/>
      <c r="F31" s="28"/>
      <c r="G31" s="28"/>
      <c r="H31" s="28"/>
      <c r="I31" s="63"/>
      <c r="J31" s="64"/>
      <c r="K31" s="28"/>
      <c r="L31" s="28"/>
      <c r="M31" s="28"/>
      <c r="N31" s="28"/>
      <c r="O31" s="65"/>
      <c r="P31" s="66"/>
      <c r="Q31" s="55">
        <f>표1[[#This Row],[국고보조금]]+표1[[#This Row],[기타재원]]</f>
        <v>0</v>
      </c>
    </row>
    <row r="32" spans="1:17" x14ac:dyDescent="0.3">
      <c r="A32" s="56">
        <v>20</v>
      </c>
      <c r="B32" s="57"/>
      <c r="C32" s="29"/>
      <c r="D32" s="29"/>
      <c r="E32" s="29"/>
      <c r="F32" s="28"/>
      <c r="G32" s="28"/>
      <c r="H32" s="28"/>
      <c r="I32" s="63"/>
      <c r="J32" s="64"/>
      <c r="K32" s="28"/>
      <c r="L32" s="28"/>
      <c r="M32" s="28"/>
      <c r="N32" s="28"/>
      <c r="O32" s="65"/>
      <c r="P32" s="66"/>
      <c r="Q32" s="55">
        <f>표1[[#This Row],[국고보조금]]+표1[[#This Row],[기타재원]]</f>
        <v>0</v>
      </c>
    </row>
    <row r="33" spans="1:17" x14ac:dyDescent="0.3">
      <c r="A33" s="54">
        <v>21</v>
      </c>
      <c r="B33" s="57"/>
      <c r="C33" s="29"/>
      <c r="D33" s="29"/>
      <c r="E33" s="29"/>
      <c r="F33" s="28"/>
      <c r="G33" s="28"/>
      <c r="H33" s="28"/>
      <c r="I33" s="63"/>
      <c r="J33" s="64"/>
      <c r="K33" s="28"/>
      <c r="L33" s="28"/>
      <c r="M33" s="28"/>
      <c r="N33" s="28"/>
      <c r="O33" s="65"/>
      <c r="P33" s="66"/>
      <c r="Q33" s="55">
        <f>표1[[#This Row],[국고보조금]]+표1[[#This Row],[기타재원]]</f>
        <v>0</v>
      </c>
    </row>
    <row r="34" spans="1:17" x14ac:dyDescent="0.3">
      <c r="A34" s="56">
        <v>22</v>
      </c>
      <c r="B34" s="57"/>
      <c r="C34" s="29"/>
      <c r="D34" s="29"/>
      <c r="E34" s="29"/>
      <c r="F34" s="28"/>
      <c r="G34" s="28"/>
      <c r="H34" s="28"/>
      <c r="I34" s="63"/>
      <c r="J34" s="64"/>
      <c r="K34" s="28"/>
      <c r="L34" s="28"/>
      <c r="M34" s="28"/>
      <c r="N34" s="28"/>
      <c r="O34" s="65"/>
      <c r="P34" s="66"/>
      <c r="Q34" s="55">
        <f>표1[[#This Row],[국고보조금]]+표1[[#This Row],[기타재원]]</f>
        <v>0</v>
      </c>
    </row>
    <row r="35" spans="1:17" x14ac:dyDescent="0.3">
      <c r="A35" s="56"/>
      <c r="B35" s="57"/>
      <c r="C35" s="29"/>
      <c r="D35" s="29"/>
      <c r="E35" s="29"/>
      <c r="F35" s="28"/>
      <c r="G35" s="28"/>
      <c r="H35" s="28"/>
      <c r="I35" s="63"/>
      <c r="J35" s="64"/>
      <c r="K35" s="28"/>
      <c r="L35" s="28"/>
      <c r="M35" s="28"/>
      <c r="N35" s="28"/>
      <c r="O35" s="65"/>
      <c r="P35" s="66"/>
      <c r="Q35" s="55">
        <f>표1[[#This Row],[국고보조금]]+표1[[#This Row],[기타재원]]</f>
        <v>0</v>
      </c>
    </row>
    <row r="36" spans="1:17" x14ac:dyDescent="0.3">
      <c r="A36" s="56"/>
      <c r="B36" s="57"/>
      <c r="C36" s="29"/>
      <c r="D36" s="29"/>
      <c r="E36" s="29"/>
      <c r="F36" s="28"/>
      <c r="G36" s="28"/>
      <c r="H36" s="28"/>
      <c r="I36" s="63"/>
      <c r="J36" s="64"/>
      <c r="K36" s="28"/>
      <c r="L36" s="28"/>
      <c r="M36" s="28"/>
      <c r="N36" s="28"/>
      <c r="O36" s="65"/>
      <c r="P36" s="66"/>
      <c r="Q36" s="55">
        <f>표1[[#This Row],[국고보조금]]+표1[[#This Row],[기타재원]]</f>
        <v>0</v>
      </c>
    </row>
    <row r="37" spans="1:17" x14ac:dyDescent="0.3">
      <c r="A37" s="56"/>
      <c r="B37" s="57"/>
      <c r="C37" s="29"/>
      <c r="D37" s="29"/>
      <c r="E37" s="29"/>
      <c r="F37" s="28"/>
      <c r="G37" s="28"/>
      <c r="H37" s="28"/>
      <c r="I37" s="63"/>
      <c r="J37" s="64"/>
      <c r="K37" s="28"/>
      <c r="L37" s="28"/>
      <c r="M37" s="28"/>
      <c r="N37" s="28"/>
      <c r="O37" s="65"/>
      <c r="P37" s="66"/>
      <c r="Q37" s="55">
        <f>표1[[#This Row],[국고보조금]]+표1[[#This Row],[기타재원]]</f>
        <v>0</v>
      </c>
    </row>
    <row r="38" spans="1:17" x14ac:dyDescent="0.3">
      <c r="A38" s="56"/>
      <c r="B38" s="57"/>
      <c r="C38" s="29"/>
      <c r="D38" s="29"/>
      <c r="E38" s="29"/>
      <c r="F38" s="28"/>
      <c r="G38" s="28"/>
      <c r="H38" s="28"/>
      <c r="I38" s="63"/>
      <c r="J38" s="64"/>
      <c r="K38" s="28"/>
      <c r="L38" s="28"/>
      <c r="M38" s="28"/>
      <c r="N38" s="28"/>
      <c r="O38" s="65"/>
      <c r="P38" s="66"/>
      <c r="Q38" s="55">
        <f>표1[[#This Row],[국고보조금]]+표1[[#This Row],[기타재원]]</f>
        <v>0</v>
      </c>
    </row>
    <row r="39" spans="1:17" x14ac:dyDescent="0.3">
      <c r="A39" s="56"/>
      <c r="B39" s="57"/>
      <c r="C39" s="29"/>
      <c r="D39" s="29"/>
      <c r="E39" s="29"/>
      <c r="F39" s="28"/>
      <c r="G39" s="28"/>
      <c r="H39" s="28"/>
      <c r="I39" s="63"/>
      <c r="J39" s="64"/>
      <c r="K39" s="28"/>
      <c r="L39" s="28"/>
      <c r="M39" s="28"/>
      <c r="N39" s="28"/>
      <c r="O39" s="65"/>
      <c r="P39" s="66"/>
      <c r="Q39" s="55">
        <f>표1[[#This Row],[국고보조금]]+표1[[#This Row],[기타재원]]</f>
        <v>0</v>
      </c>
    </row>
    <row r="40" spans="1:17" x14ac:dyDescent="0.3">
      <c r="A40" s="56"/>
      <c r="B40" s="57"/>
      <c r="C40" s="29"/>
      <c r="D40" s="29"/>
      <c r="E40" s="29"/>
      <c r="F40" s="28"/>
      <c r="G40" s="28"/>
      <c r="H40" s="28"/>
      <c r="I40" s="63"/>
      <c r="J40" s="64"/>
      <c r="K40" s="28"/>
      <c r="L40" s="28"/>
      <c r="M40" s="28"/>
      <c r="N40" s="28"/>
      <c r="O40" s="65"/>
      <c r="P40" s="66"/>
      <c r="Q40" s="55">
        <f>표1[[#This Row],[국고보조금]]+표1[[#This Row],[기타재원]]</f>
        <v>0</v>
      </c>
    </row>
    <row r="41" spans="1:17" x14ac:dyDescent="0.3">
      <c r="A41" s="56"/>
      <c r="B41" s="57"/>
      <c r="C41" s="29"/>
      <c r="D41" s="29"/>
      <c r="E41" s="29"/>
      <c r="F41" s="28"/>
      <c r="G41" s="28"/>
      <c r="H41" s="28"/>
      <c r="I41" s="63"/>
      <c r="J41" s="64"/>
      <c r="K41" s="28"/>
      <c r="L41" s="28"/>
      <c r="M41" s="28"/>
      <c r="N41" s="28"/>
      <c r="O41" s="65"/>
      <c r="P41" s="66"/>
      <c r="Q41" s="55">
        <f>표1[[#This Row],[국고보조금]]+표1[[#This Row],[기타재원]]</f>
        <v>0</v>
      </c>
    </row>
    <row r="42" spans="1:17" x14ac:dyDescent="0.3">
      <c r="A42" s="56"/>
      <c r="B42" s="57"/>
      <c r="C42" s="29"/>
      <c r="D42" s="29"/>
      <c r="E42" s="29"/>
      <c r="F42" s="28"/>
      <c r="G42" s="28"/>
      <c r="H42" s="28"/>
      <c r="I42" s="63"/>
      <c r="J42" s="64"/>
      <c r="K42" s="28"/>
      <c r="L42" s="28"/>
      <c r="M42" s="28"/>
      <c r="N42" s="28"/>
      <c r="O42" s="65"/>
      <c r="P42" s="66"/>
      <c r="Q42" s="55">
        <f>표1[[#This Row],[국고보조금]]+표1[[#This Row],[기타재원]]</f>
        <v>0</v>
      </c>
    </row>
    <row r="43" spans="1:17" x14ac:dyDescent="0.3">
      <c r="A43" s="56"/>
      <c r="B43" s="57"/>
      <c r="C43" s="29"/>
      <c r="D43" s="29"/>
      <c r="E43" s="29"/>
      <c r="F43" s="28"/>
      <c r="G43" s="28"/>
      <c r="H43" s="28"/>
      <c r="I43" s="63"/>
      <c r="J43" s="64"/>
      <c r="K43" s="28"/>
      <c r="L43" s="28"/>
      <c r="M43" s="28"/>
      <c r="N43" s="28"/>
      <c r="O43" s="65"/>
      <c r="P43" s="66"/>
      <c r="Q43" s="55">
        <f>표1[[#This Row],[국고보조금]]+표1[[#This Row],[기타재원]]</f>
        <v>0</v>
      </c>
    </row>
    <row r="44" spans="1:17" x14ac:dyDescent="0.3">
      <c r="A44" s="56"/>
      <c r="B44" s="57"/>
      <c r="C44" s="29"/>
      <c r="D44" s="29"/>
      <c r="E44" s="29"/>
      <c r="F44" s="28"/>
      <c r="G44" s="28"/>
      <c r="H44" s="28"/>
      <c r="I44" s="63"/>
      <c r="J44" s="64"/>
      <c r="K44" s="28"/>
      <c r="L44" s="28"/>
      <c r="M44" s="28"/>
      <c r="N44" s="28"/>
      <c r="O44" s="65"/>
      <c r="P44" s="66"/>
      <c r="Q44" s="55">
        <f>표1[[#This Row],[국고보조금]]+표1[[#This Row],[기타재원]]</f>
        <v>0</v>
      </c>
    </row>
    <row r="45" spans="1:17" x14ac:dyDescent="0.3">
      <c r="A45" s="56"/>
      <c r="B45" s="57"/>
      <c r="C45" s="29"/>
      <c r="D45" s="29"/>
      <c r="E45" s="29"/>
      <c r="F45" s="28"/>
      <c r="G45" s="28"/>
      <c r="H45" s="28"/>
      <c r="I45" s="63"/>
      <c r="J45" s="64"/>
      <c r="K45" s="28"/>
      <c r="L45" s="28"/>
      <c r="M45" s="28"/>
      <c r="N45" s="28"/>
      <c r="O45" s="65"/>
      <c r="P45" s="66"/>
      <c r="Q45" s="55">
        <f>표1[[#This Row],[국고보조금]]+표1[[#This Row],[기타재원]]</f>
        <v>0</v>
      </c>
    </row>
    <row r="46" spans="1:17" x14ac:dyDescent="0.3">
      <c r="A46" s="56"/>
      <c r="B46" s="57"/>
      <c r="C46" s="29"/>
      <c r="D46" s="29"/>
      <c r="E46" s="29"/>
      <c r="F46" s="28"/>
      <c r="G46" s="28"/>
      <c r="H46" s="28"/>
      <c r="I46" s="63"/>
      <c r="J46" s="64"/>
      <c r="K46" s="28"/>
      <c r="L46" s="28"/>
      <c r="M46" s="28"/>
      <c r="N46" s="28"/>
      <c r="O46" s="65"/>
      <c r="P46" s="66"/>
      <c r="Q46" s="55">
        <f>표1[[#This Row],[국고보조금]]+표1[[#This Row],[기타재원]]</f>
        <v>0</v>
      </c>
    </row>
    <row r="47" spans="1:17" x14ac:dyDescent="0.3">
      <c r="A47" s="56"/>
      <c r="B47" s="57"/>
      <c r="C47" s="29"/>
      <c r="D47" s="29"/>
      <c r="E47" s="29"/>
      <c r="F47" s="28"/>
      <c r="G47" s="28"/>
      <c r="H47" s="28"/>
      <c r="I47" s="63"/>
      <c r="J47" s="77"/>
      <c r="K47" s="28"/>
      <c r="L47" s="28"/>
      <c r="M47" s="28"/>
      <c r="N47" s="28"/>
      <c r="O47" s="65"/>
      <c r="P47" s="66"/>
      <c r="Q47" s="55">
        <f>표1[[#This Row],[국고보조금]]+표1[[#This Row],[기타재원]]</f>
        <v>0</v>
      </c>
    </row>
    <row r="48" spans="1:17" x14ac:dyDescent="0.3">
      <c r="A48" s="56"/>
      <c r="B48" s="57"/>
      <c r="C48" s="29"/>
      <c r="D48" s="29"/>
      <c r="E48" s="29"/>
      <c r="F48" s="28"/>
      <c r="G48" s="28"/>
      <c r="H48" s="28"/>
      <c r="I48" s="63"/>
      <c r="J48" s="77"/>
      <c r="K48" s="28"/>
      <c r="L48" s="28"/>
      <c r="M48" s="28"/>
      <c r="N48" s="28"/>
      <c r="O48" s="65"/>
      <c r="P48" s="66"/>
      <c r="Q48" s="55">
        <f>표1[[#This Row],[국고보조금]]+표1[[#This Row],[기타재원]]</f>
        <v>0</v>
      </c>
    </row>
    <row r="49" spans="1:17" x14ac:dyDescent="0.3">
      <c r="A49" s="56"/>
      <c r="B49" s="57"/>
      <c r="C49" s="29"/>
      <c r="D49" s="29"/>
      <c r="E49" s="29"/>
      <c r="F49" s="28"/>
      <c r="G49" s="28"/>
      <c r="H49" s="28"/>
      <c r="I49" s="63"/>
      <c r="J49" s="77"/>
      <c r="K49" s="28"/>
      <c r="L49" s="28"/>
      <c r="M49" s="28"/>
      <c r="N49" s="28"/>
      <c r="O49" s="65"/>
      <c r="P49" s="66"/>
      <c r="Q49" s="55">
        <f>표1[[#This Row],[국고보조금]]+표1[[#This Row],[기타재원]]</f>
        <v>0</v>
      </c>
    </row>
    <row r="50" spans="1:17" x14ac:dyDescent="0.3">
      <c r="A50" s="56"/>
      <c r="B50" s="57"/>
      <c r="C50" s="29"/>
      <c r="D50" s="29"/>
      <c r="E50" s="29"/>
      <c r="F50" s="28"/>
      <c r="G50" s="28"/>
      <c r="H50" s="28"/>
      <c r="I50" s="63"/>
      <c r="J50" s="77"/>
      <c r="K50" s="28"/>
      <c r="L50" s="28"/>
      <c r="M50" s="28"/>
      <c r="N50" s="28"/>
      <c r="O50" s="65"/>
      <c r="P50" s="66"/>
      <c r="Q50" s="55">
        <f>표1[[#This Row],[국고보조금]]+표1[[#This Row],[기타재원]]</f>
        <v>0</v>
      </c>
    </row>
    <row r="51" spans="1:17" x14ac:dyDescent="0.3">
      <c r="A51" s="56"/>
      <c r="B51" s="57"/>
      <c r="C51" s="29"/>
      <c r="D51" s="29"/>
      <c r="E51" s="29"/>
      <c r="F51" s="28"/>
      <c r="G51" s="28"/>
      <c r="H51" s="28"/>
      <c r="I51" s="63"/>
      <c r="J51" s="77"/>
      <c r="K51" s="28"/>
      <c r="L51" s="28"/>
      <c r="M51" s="28"/>
      <c r="N51" s="28"/>
      <c r="O51" s="65"/>
      <c r="P51" s="66"/>
      <c r="Q51" s="55">
        <f>표1[[#This Row],[국고보조금]]+표1[[#This Row],[기타재원]]</f>
        <v>0</v>
      </c>
    </row>
    <row r="52" spans="1:17" x14ac:dyDescent="0.3">
      <c r="A52" s="56"/>
      <c r="B52" s="57"/>
      <c r="C52" s="29"/>
      <c r="D52" s="29"/>
      <c r="E52" s="29"/>
      <c r="F52" s="28"/>
      <c r="G52" s="28"/>
      <c r="H52" s="28"/>
      <c r="I52" s="63"/>
      <c r="J52" s="77"/>
      <c r="K52" s="28"/>
      <c r="L52" s="28"/>
      <c r="M52" s="28"/>
      <c r="N52" s="28"/>
      <c r="O52" s="65"/>
      <c r="P52" s="66"/>
      <c r="Q52" s="55">
        <f>표1[[#This Row],[국고보조금]]+표1[[#This Row],[기타재원]]</f>
        <v>0</v>
      </c>
    </row>
    <row r="53" spans="1:17" x14ac:dyDescent="0.3">
      <c r="A53" s="56"/>
      <c r="B53" s="57"/>
      <c r="C53" s="29"/>
      <c r="D53" s="29"/>
      <c r="E53" s="29"/>
      <c r="F53" s="28"/>
      <c r="G53" s="28"/>
      <c r="H53" s="28"/>
      <c r="I53" s="63"/>
      <c r="J53" s="77"/>
      <c r="K53" s="28"/>
      <c r="L53" s="28"/>
      <c r="M53" s="28"/>
      <c r="N53" s="28"/>
      <c r="O53" s="65"/>
      <c r="P53" s="66"/>
      <c r="Q53" s="55">
        <f>표1[[#This Row],[국고보조금]]+표1[[#This Row],[기타재원]]</f>
        <v>0</v>
      </c>
    </row>
    <row r="54" spans="1:17" x14ac:dyDescent="0.3">
      <c r="A54" s="56"/>
      <c r="B54" s="57"/>
      <c r="C54" s="29"/>
      <c r="D54" s="29"/>
      <c r="E54" s="29"/>
      <c r="F54" s="28"/>
      <c r="G54" s="28"/>
      <c r="H54" s="28"/>
      <c r="I54" s="63"/>
      <c r="J54" s="77"/>
      <c r="K54" s="28"/>
      <c r="L54" s="28"/>
      <c r="M54" s="28"/>
      <c r="N54" s="28"/>
      <c r="O54" s="65"/>
      <c r="P54" s="66"/>
      <c r="Q54" s="55">
        <f>표1[[#This Row],[국고보조금]]+표1[[#This Row],[기타재원]]</f>
        <v>0</v>
      </c>
    </row>
    <row r="55" spans="1:17" x14ac:dyDescent="0.3">
      <c r="A55" s="56"/>
      <c r="B55" s="57"/>
      <c r="C55" s="29"/>
      <c r="D55" s="29"/>
      <c r="E55" s="29"/>
      <c r="F55" s="28"/>
      <c r="G55" s="28"/>
      <c r="H55" s="28"/>
      <c r="I55" s="63"/>
      <c r="J55" s="77"/>
      <c r="K55" s="28"/>
      <c r="L55" s="28"/>
      <c r="M55" s="28"/>
      <c r="N55" s="28"/>
      <c r="O55" s="65"/>
      <c r="P55" s="66"/>
      <c r="Q55" s="55">
        <f>표1[[#This Row],[국고보조금]]+표1[[#This Row],[기타재원]]</f>
        <v>0</v>
      </c>
    </row>
    <row r="56" spans="1:17" x14ac:dyDescent="0.3">
      <c r="A56" s="56"/>
      <c r="B56" s="57"/>
      <c r="C56" s="29"/>
      <c r="D56" s="29"/>
      <c r="E56" s="29"/>
      <c r="F56" s="28"/>
      <c r="G56" s="28"/>
      <c r="H56" s="28"/>
      <c r="I56" s="63"/>
      <c r="J56" s="77"/>
      <c r="K56" s="28"/>
      <c r="L56" s="28"/>
      <c r="M56" s="28"/>
      <c r="N56" s="28"/>
      <c r="O56" s="65"/>
      <c r="P56" s="66"/>
      <c r="Q56" s="55">
        <f>표1[[#This Row],[국고보조금]]+표1[[#This Row],[기타재원]]</f>
        <v>0</v>
      </c>
    </row>
    <row r="57" spans="1:17" x14ac:dyDescent="0.3">
      <c r="A57" s="56"/>
      <c r="B57" s="57"/>
      <c r="C57" s="29"/>
      <c r="D57" s="29"/>
      <c r="E57" s="29"/>
      <c r="F57" s="28"/>
      <c r="G57" s="28"/>
      <c r="H57" s="28"/>
      <c r="I57" s="63"/>
      <c r="J57" s="77"/>
      <c r="K57" s="28"/>
      <c r="L57" s="28"/>
      <c r="M57" s="28"/>
      <c r="N57" s="28"/>
      <c r="O57" s="65"/>
      <c r="P57" s="66"/>
      <c r="Q57" s="55">
        <f>표1[[#This Row],[국고보조금]]+표1[[#This Row],[기타재원]]</f>
        <v>0</v>
      </c>
    </row>
    <row r="58" spans="1:17" x14ac:dyDescent="0.3">
      <c r="A58" s="56"/>
      <c r="B58" s="57"/>
      <c r="C58" s="29"/>
      <c r="D58" s="29"/>
      <c r="E58" s="29"/>
      <c r="F58" s="28"/>
      <c r="G58" s="28"/>
      <c r="H58" s="28"/>
      <c r="I58" s="63"/>
      <c r="J58" s="77"/>
      <c r="K58" s="28"/>
      <c r="L58" s="28"/>
      <c r="M58" s="28"/>
      <c r="N58" s="28"/>
      <c r="O58" s="65"/>
      <c r="P58" s="66"/>
      <c r="Q58" s="55">
        <f>표1[[#This Row],[국고보조금]]+표1[[#This Row],[기타재원]]</f>
        <v>0</v>
      </c>
    </row>
    <row r="59" spans="1:17" x14ac:dyDescent="0.3">
      <c r="A59" s="56"/>
      <c r="B59" s="57"/>
      <c r="C59" s="29"/>
      <c r="D59" s="29"/>
      <c r="E59" s="29"/>
      <c r="F59" s="28"/>
      <c r="G59" s="28"/>
      <c r="H59" s="28"/>
      <c r="I59" s="63"/>
      <c r="J59" s="64"/>
      <c r="K59" s="28"/>
      <c r="L59" s="28"/>
      <c r="M59" s="28"/>
      <c r="N59" s="28"/>
      <c r="O59" s="65"/>
      <c r="P59" s="66"/>
      <c r="Q59" s="55">
        <f>표1[[#This Row],[국고보조금]]+표1[[#This Row],[기타재원]]</f>
        <v>0</v>
      </c>
    </row>
    <row r="60" spans="1:17" x14ac:dyDescent="0.3">
      <c r="A60" s="56"/>
      <c r="B60" s="57"/>
      <c r="C60" s="29"/>
      <c r="D60" s="29"/>
      <c r="E60" s="29"/>
      <c r="F60" s="28"/>
      <c r="G60" s="28"/>
      <c r="H60" s="28"/>
      <c r="I60" s="63"/>
      <c r="J60" s="64"/>
      <c r="K60" s="28"/>
      <c r="L60" s="28"/>
      <c r="M60" s="28"/>
      <c r="N60" s="28"/>
      <c r="O60" s="65"/>
      <c r="P60" s="66"/>
      <c r="Q60" s="55">
        <f>표1[[#This Row],[국고보조금]]+표1[[#This Row],[기타재원]]</f>
        <v>0</v>
      </c>
    </row>
    <row r="61" spans="1:17" x14ac:dyDescent="0.3">
      <c r="A61" s="56"/>
      <c r="B61" s="57"/>
      <c r="C61" s="29"/>
      <c r="D61" s="29"/>
      <c r="E61" s="29"/>
      <c r="F61" s="28"/>
      <c r="G61" s="28"/>
      <c r="H61" s="28"/>
      <c r="I61" s="63"/>
      <c r="J61" s="77"/>
      <c r="K61" s="28"/>
      <c r="L61" s="28"/>
      <c r="M61" s="28"/>
      <c r="N61" s="28"/>
      <c r="O61" s="65"/>
      <c r="P61" s="66"/>
      <c r="Q61" s="55">
        <f>표1[[#This Row],[국고보조금]]+표1[[#This Row],[기타재원]]</f>
        <v>0</v>
      </c>
    </row>
    <row r="62" spans="1:17" x14ac:dyDescent="0.3">
      <c r="A62" s="56"/>
      <c r="B62" s="57"/>
      <c r="C62" s="29"/>
      <c r="D62" s="29"/>
      <c r="E62" s="29"/>
      <c r="F62" s="28"/>
      <c r="G62" s="28"/>
      <c r="H62" s="28"/>
      <c r="I62" s="63"/>
      <c r="J62" s="77"/>
      <c r="K62" s="28"/>
      <c r="L62" s="28"/>
      <c r="M62" s="28"/>
      <c r="N62" s="28"/>
      <c r="O62" s="65"/>
      <c r="P62" s="66"/>
      <c r="Q62" s="55">
        <f>표1[[#This Row],[국고보조금]]+표1[[#This Row],[기타재원]]</f>
        <v>0</v>
      </c>
    </row>
    <row r="63" spans="1:17" x14ac:dyDescent="0.3">
      <c r="A63" s="56"/>
      <c r="B63" s="57"/>
      <c r="C63" s="29"/>
      <c r="D63" s="29"/>
      <c r="E63" s="29"/>
      <c r="F63" s="28"/>
      <c r="G63" s="28"/>
      <c r="H63" s="28"/>
      <c r="I63" s="63"/>
      <c r="J63" s="77"/>
      <c r="K63" s="28"/>
      <c r="L63" s="28"/>
      <c r="M63" s="28"/>
      <c r="N63" s="28"/>
      <c r="O63" s="65"/>
      <c r="P63" s="66"/>
      <c r="Q63" s="55">
        <f>표1[[#This Row],[국고보조금]]+표1[[#This Row],[기타재원]]</f>
        <v>0</v>
      </c>
    </row>
    <row r="64" spans="1:17" x14ac:dyDescent="0.3">
      <c r="A64" s="56"/>
      <c r="B64" s="57"/>
      <c r="C64" s="29"/>
      <c r="D64" s="29"/>
      <c r="E64" s="29"/>
      <c r="F64" s="28"/>
      <c r="G64" s="28"/>
      <c r="H64" s="28"/>
      <c r="I64" s="63"/>
      <c r="J64" s="77"/>
      <c r="K64" s="28"/>
      <c r="L64" s="28"/>
      <c r="M64" s="28"/>
      <c r="N64" s="28"/>
      <c r="O64" s="65"/>
      <c r="P64" s="66"/>
      <c r="Q64" s="55">
        <f>표1[[#This Row],[국고보조금]]+표1[[#This Row],[기타재원]]</f>
        <v>0</v>
      </c>
    </row>
    <row r="65" spans="1:17" x14ac:dyDescent="0.3">
      <c r="A65" s="56"/>
      <c r="B65" s="57"/>
      <c r="C65" s="29"/>
      <c r="D65" s="29"/>
      <c r="E65" s="29"/>
      <c r="F65" s="28"/>
      <c r="G65" s="28"/>
      <c r="H65" s="28"/>
      <c r="I65" s="63"/>
      <c r="J65" s="77"/>
      <c r="K65" s="28"/>
      <c r="L65" s="28"/>
      <c r="M65" s="28"/>
      <c r="N65" s="28"/>
      <c r="O65" s="65"/>
      <c r="P65" s="66"/>
      <c r="Q65" s="55">
        <f>표1[[#This Row],[국고보조금]]+표1[[#This Row],[기타재원]]</f>
        <v>0</v>
      </c>
    </row>
    <row r="66" spans="1:17" x14ac:dyDescent="0.3">
      <c r="A66" s="56"/>
      <c r="B66" s="57"/>
      <c r="C66" s="29"/>
      <c r="D66" s="29"/>
      <c r="E66" s="29"/>
      <c r="F66" s="28"/>
      <c r="G66" s="28"/>
      <c r="H66" s="28"/>
      <c r="I66" s="63"/>
      <c r="J66" s="77"/>
      <c r="K66" s="28"/>
      <c r="L66" s="28"/>
      <c r="M66" s="28"/>
      <c r="N66" s="28"/>
      <c r="O66" s="65"/>
      <c r="P66" s="66"/>
      <c r="Q66" s="55">
        <f>표1[[#This Row],[국고보조금]]+표1[[#This Row],[기타재원]]</f>
        <v>0</v>
      </c>
    </row>
    <row r="67" spans="1:17" x14ac:dyDescent="0.3">
      <c r="A67" s="56"/>
      <c r="B67" s="57"/>
      <c r="C67" s="29"/>
      <c r="D67" s="29"/>
      <c r="E67" s="29"/>
      <c r="F67" s="28"/>
      <c r="G67" s="28"/>
      <c r="H67" s="28"/>
      <c r="I67" s="63"/>
      <c r="J67" s="64"/>
      <c r="K67" s="28"/>
      <c r="L67" s="28"/>
      <c r="M67" s="28"/>
      <c r="N67" s="28"/>
      <c r="O67" s="65"/>
      <c r="P67" s="66"/>
      <c r="Q67" s="55">
        <f>표1[[#This Row],[국고보조금]]+표1[[#This Row],[기타재원]]</f>
        <v>0</v>
      </c>
    </row>
    <row r="68" spans="1:17" x14ac:dyDescent="0.3">
      <c r="A68" s="56"/>
      <c r="B68" s="57"/>
      <c r="C68" s="29"/>
      <c r="D68" s="29"/>
      <c r="E68" s="29"/>
      <c r="F68" s="28"/>
      <c r="G68" s="28"/>
      <c r="H68" s="28"/>
      <c r="I68" s="63"/>
      <c r="J68" s="64"/>
      <c r="K68" s="28"/>
      <c r="L68" s="28"/>
      <c r="M68" s="28"/>
      <c r="N68" s="28"/>
      <c r="O68" s="65"/>
      <c r="P68" s="66"/>
      <c r="Q68" s="55">
        <f>표1[[#This Row],[국고보조금]]+표1[[#This Row],[기타재원]]</f>
        <v>0</v>
      </c>
    </row>
    <row r="69" spans="1:17" x14ac:dyDescent="0.3">
      <c r="A69" s="56"/>
      <c r="B69" s="57"/>
      <c r="C69" s="29"/>
      <c r="D69" s="29"/>
      <c r="E69" s="29"/>
      <c r="F69" s="28"/>
      <c r="G69" s="28"/>
      <c r="H69" s="28"/>
      <c r="I69" s="63"/>
      <c r="J69" s="64"/>
      <c r="K69" s="28"/>
      <c r="L69" s="28"/>
      <c r="M69" s="28"/>
      <c r="N69" s="28"/>
      <c r="O69" s="65"/>
      <c r="P69" s="66"/>
      <c r="Q69" s="55">
        <f>표1[[#This Row],[국고보조금]]+표1[[#This Row],[기타재원]]</f>
        <v>0</v>
      </c>
    </row>
    <row r="70" spans="1:17" x14ac:dyDescent="0.3">
      <c r="A70" s="56"/>
      <c r="B70" s="57"/>
      <c r="C70" s="29"/>
      <c r="D70" s="29"/>
      <c r="E70" s="29"/>
      <c r="F70" s="28"/>
      <c r="G70" s="28"/>
      <c r="H70" s="28"/>
      <c r="I70" s="63"/>
      <c r="J70" s="64"/>
      <c r="K70" s="28"/>
      <c r="L70" s="28"/>
      <c r="M70" s="28"/>
      <c r="N70" s="28"/>
      <c r="O70" s="65"/>
      <c r="P70" s="66"/>
      <c r="Q70" s="55">
        <f>표1[[#This Row],[국고보조금]]+표1[[#This Row],[기타재원]]</f>
        <v>0</v>
      </c>
    </row>
    <row r="71" spans="1:17" x14ac:dyDescent="0.3">
      <c r="A71" s="56"/>
      <c r="B71" s="57"/>
      <c r="C71" s="29"/>
      <c r="D71" s="29"/>
      <c r="E71" s="29"/>
      <c r="F71" s="28"/>
      <c r="G71" s="28"/>
      <c r="H71" s="28"/>
      <c r="I71" s="63"/>
      <c r="J71" s="64"/>
      <c r="K71" s="28"/>
      <c r="L71" s="28"/>
      <c r="M71" s="28"/>
      <c r="N71" s="28"/>
      <c r="O71" s="65"/>
      <c r="P71" s="66"/>
      <c r="Q71" s="55">
        <f>표1[[#This Row],[국고보조금]]+표1[[#This Row],[기타재원]]</f>
        <v>0</v>
      </c>
    </row>
    <row r="72" spans="1:17" x14ac:dyDescent="0.3">
      <c r="A72" s="56"/>
      <c r="B72" s="88"/>
      <c r="C72" s="60"/>
      <c r="D72" s="60"/>
      <c r="E72" s="60"/>
      <c r="F72" s="62"/>
      <c r="G72" s="62"/>
      <c r="H72" s="62"/>
      <c r="I72" s="58"/>
      <c r="J72" s="59"/>
      <c r="K72" s="60"/>
      <c r="L72" s="60"/>
      <c r="M72" s="60"/>
      <c r="N72" s="60"/>
      <c r="O72" s="61"/>
      <c r="P72" s="61"/>
      <c r="Q72" s="55">
        <f>표1[[#This Row],[국고보조금]]+표1[[#This Row],[기타재원]]</f>
        <v>0</v>
      </c>
    </row>
    <row r="73" spans="1:17" x14ac:dyDescent="0.3">
      <c r="A73" s="56"/>
      <c r="B73" s="88"/>
      <c r="C73" s="60"/>
      <c r="D73" s="60"/>
      <c r="E73" s="60"/>
      <c r="F73" s="62"/>
      <c r="G73" s="62"/>
      <c r="H73" s="62"/>
      <c r="I73" s="58"/>
      <c r="J73" s="59"/>
      <c r="K73" s="60"/>
      <c r="L73" s="60"/>
      <c r="M73" s="60"/>
      <c r="N73" s="60"/>
      <c r="O73" s="61"/>
      <c r="P73" s="61"/>
      <c r="Q73" s="55">
        <f>표1[[#This Row],[국고보조금]]+표1[[#This Row],[기타재원]]</f>
        <v>0</v>
      </c>
    </row>
    <row r="74" spans="1:17" x14ac:dyDescent="0.3">
      <c r="A74" s="56"/>
      <c r="B74" s="88"/>
      <c r="C74" s="60"/>
      <c r="D74" s="60"/>
      <c r="E74" s="60"/>
      <c r="F74" s="62"/>
      <c r="G74" s="62"/>
      <c r="H74" s="62"/>
      <c r="I74" s="58"/>
      <c r="J74" s="59"/>
      <c r="K74" s="60"/>
      <c r="L74" s="60"/>
      <c r="M74" s="60"/>
      <c r="N74" s="60"/>
      <c r="O74" s="61"/>
      <c r="P74" s="61"/>
      <c r="Q74" s="55">
        <f>표1[[#This Row],[국고보조금]]+표1[[#This Row],[기타재원]]</f>
        <v>0</v>
      </c>
    </row>
    <row r="75" spans="1:17" x14ac:dyDescent="0.3">
      <c r="A75" s="56"/>
      <c r="B75" s="88"/>
      <c r="C75" s="60"/>
      <c r="D75" s="60"/>
      <c r="E75" s="60"/>
      <c r="F75" s="62"/>
      <c r="G75" s="62"/>
      <c r="H75" s="62"/>
      <c r="I75" s="58"/>
      <c r="J75" s="59"/>
      <c r="K75" s="60"/>
      <c r="L75" s="60"/>
      <c r="M75" s="60"/>
      <c r="N75" s="60"/>
      <c r="O75" s="61"/>
      <c r="P75" s="61"/>
      <c r="Q75" s="55">
        <f>표1[[#This Row],[국고보조금]]+표1[[#This Row],[기타재원]]</f>
        <v>0</v>
      </c>
    </row>
    <row r="76" spans="1:17" x14ac:dyDescent="0.3">
      <c r="A76" s="56"/>
      <c r="B76" s="88"/>
      <c r="C76" s="60"/>
      <c r="D76" s="60"/>
      <c r="E76" s="60"/>
      <c r="F76" s="62"/>
      <c r="G76" s="62"/>
      <c r="H76" s="62"/>
      <c r="I76" s="58"/>
      <c r="J76" s="59"/>
      <c r="K76" s="60"/>
      <c r="L76" s="60"/>
      <c r="M76" s="60"/>
      <c r="N76" s="60"/>
      <c r="O76" s="61"/>
      <c r="P76" s="61"/>
      <c r="Q76" s="55">
        <f>표1[[#This Row],[국고보조금]]+표1[[#This Row],[기타재원]]</f>
        <v>0</v>
      </c>
    </row>
    <row r="77" spans="1:17" x14ac:dyDescent="0.3">
      <c r="A77" s="56"/>
      <c r="B77" s="57"/>
      <c r="C77" s="67"/>
      <c r="D77" s="67"/>
      <c r="E77" s="67"/>
      <c r="F77" s="67"/>
      <c r="G77" s="67"/>
      <c r="H77" s="67"/>
      <c r="I77" s="63"/>
      <c r="J77" s="64"/>
      <c r="K77" s="28"/>
      <c r="L77" s="28"/>
      <c r="M77" s="28"/>
      <c r="N77" s="28"/>
      <c r="O77" s="68"/>
      <c r="P77" s="69"/>
      <c r="Q77" s="55">
        <f>표1[[#This Row],[국고보조금]]+표1[[#This Row],[기타재원]]</f>
        <v>0</v>
      </c>
    </row>
    <row r="78" spans="1:17" x14ac:dyDescent="0.3">
      <c r="A78" s="56"/>
      <c r="B78" s="57"/>
      <c r="C78" s="67"/>
      <c r="D78" s="67"/>
      <c r="E78" s="67"/>
      <c r="F78" s="67"/>
      <c r="G78" s="67"/>
      <c r="H78" s="67"/>
      <c r="I78" s="63"/>
      <c r="J78" s="64"/>
      <c r="K78" s="28"/>
      <c r="L78" s="28"/>
      <c r="M78" s="28"/>
      <c r="N78" s="28"/>
      <c r="O78" s="68"/>
      <c r="P78" s="69"/>
      <c r="Q78" s="55">
        <f>표1[[#This Row],[국고보조금]]+표1[[#This Row],[기타재원]]</f>
        <v>0</v>
      </c>
    </row>
    <row r="79" spans="1:17" x14ac:dyDescent="0.3">
      <c r="A79" s="56"/>
      <c r="B79" s="70"/>
      <c r="C79" s="71"/>
      <c r="D79" s="71"/>
      <c r="E79" s="71"/>
      <c r="F79" s="71"/>
      <c r="G79" s="71"/>
      <c r="H79" s="71"/>
      <c r="I79" s="72"/>
      <c r="J79" s="73"/>
      <c r="K79" s="74"/>
      <c r="L79" s="74"/>
      <c r="M79" s="74"/>
      <c r="N79" s="74"/>
      <c r="O79" s="75"/>
      <c r="P79" s="76"/>
      <c r="Q79" s="55">
        <f>표1[[#This Row],[국고보조금]]+표1[[#This Row],[기타재원]]</f>
        <v>0</v>
      </c>
    </row>
    <row r="80" spans="1:17" x14ac:dyDescent="0.3">
      <c r="A80" s="56"/>
      <c r="B80" s="57"/>
      <c r="C80" s="67"/>
      <c r="D80" s="67"/>
      <c r="E80" s="67"/>
      <c r="F80" s="67"/>
      <c r="G80" s="67"/>
      <c r="H80" s="67"/>
      <c r="I80" s="63"/>
      <c r="J80" s="77"/>
      <c r="K80" s="28"/>
      <c r="L80" s="28"/>
      <c r="M80" s="28"/>
      <c r="N80" s="28"/>
      <c r="O80" s="68"/>
      <c r="P80" s="69"/>
      <c r="Q80" s="55">
        <f>표1[[#This Row],[국고보조금]]+표1[[#This Row],[기타재원]]</f>
        <v>0</v>
      </c>
    </row>
    <row r="81" spans="1:17" x14ac:dyDescent="0.3">
      <c r="A81" s="56"/>
      <c r="B81" s="57"/>
      <c r="C81" s="67"/>
      <c r="D81" s="67"/>
      <c r="E81" s="67"/>
      <c r="F81" s="67"/>
      <c r="G81" s="67"/>
      <c r="H81" s="67"/>
      <c r="I81" s="63"/>
      <c r="J81" s="77"/>
      <c r="K81" s="28"/>
      <c r="L81" s="28"/>
      <c r="M81" s="28"/>
      <c r="N81" s="28"/>
      <c r="O81" s="68"/>
      <c r="P81" s="69"/>
      <c r="Q81" s="55">
        <f>표1[[#This Row],[국고보조금]]+표1[[#This Row],[기타재원]]</f>
        <v>0</v>
      </c>
    </row>
    <row r="82" spans="1:17" x14ac:dyDescent="0.3">
      <c r="A82" s="56"/>
      <c r="B82" s="57"/>
      <c r="C82" s="67"/>
      <c r="D82" s="67"/>
      <c r="E82" s="67"/>
      <c r="F82" s="67"/>
      <c r="G82" s="67"/>
      <c r="H82" s="67"/>
      <c r="I82" s="63"/>
      <c r="J82" s="77"/>
      <c r="K82" s="28"/>
      <c r="L82" s="28"/>
      <c r="M82" s="28"/>
      <c r="N82" s="28"/>
      <c r="O82" s="68"/>
      <c r="P82" s="69"/>
      <c r="Q82" s="55">
        <f>표1[[#This Row],[국고보조금]]+표1[[#This Row],[기타재원]]</f>
        <v>0</v>
      </c>
    </row>
    <row r="83" spans="1:17" x14ac:dyDescent="0.3">
      <c r="A83" s="56"/>
      <c r="B83" s="57"/>
      <c r="C83" s="67"/>
      <c r="D83" s="67"/>
      <c r="E83" s="67"/>
      <c r="F83" s="67"/>
      <c r="G83" s="67"/>
      <c r="H83" s="67"/>
      <c r="I83" s="63"/>
      <c r="J83" s="77"/>
      <c r="K83" s="28"/>
      <c r="L83" s="28"/>
      <c r="M83" s="28"/>
      <c r="N83" s="28"/>
      <c r="O83" s="68"/>
      <c r="P83" s="69"/>
      <c r="Q83" s="55">
        <f>표1[[#This Row],[국고보조금]]+표1[[#This Row],[기타재원]]</f>
        <v>0</v>
      </c>
    </row>
    <row r="84" spans="1:17" x14ac:dyDescent="0.3">
      <c r="A84" s="56"/>
      <c r="B84" s="57"/>
      <c r="C84" s="67"/>
      <c r="D84" s="67"/>
      <c r="E84" s="67"/>
      <c r="F84" s="67"/>
      <c r="G84" s="67"/>
      <c r="H84" s="67"/>
      <c r="I84" s="63"/>
      <c r="J84" s="77"/>
      <c r="K84" s="28"/>
      <c r="L84" s="28"/>
      <c r="M84" s="28"/>
      <c r="N84" s="28"/>
      <c r="O84" s="68"/>
      <c r="P84" s="69"/>
      <c r="Q84" s="55">
        <f>표1[[#This Row],[국고보조금]]+표1[[#This Row],[기타재원]]</f>
        <v>0</v>
      </c>
    </row>
    <row r="85" spans="1:17" x14ac:dyDescent="0.3">
      <c r="A85" s="56"/>
      <c r="B85" s="57"/>
      <c r="C85" s="67"/>
      <c r="D85" s="67"/>
      <c r="E85" s="67"/>
      <c r="F85" s="67"/>
      <c r="G85" s="67"/>
      <c r="H85" s="67"/>
      <c r="I85" s="63"/>
      <c r="J85" s="77"/>
      <c r="K85" s="28"/>
      <c r="L85" s="28"/>
      <c r="M85" s="28"/>
      <c r="N85" s="28"/>
      <c r="O85" s="68"/>
      <c r="P85" s="69"/>
      <c r="Q85" s="55">
        <f>표1[[#This Row],[국고보조금]]+표1[[#This Row],[기타재원]]</f>
        <v>0</v>
      </c>
    </row>
    <row r="86" spans="1:17" x14ac:dyDescent="0.3">
      <c r="A86" s="56"/>
      <c r="B86" s="57"/>
      <c r="C86" s="67"/>
      <c r="D86" s="67"/>
      <c r="E86" s="67"/>
      <c r="F86" s="67"/>
      <c r="G86" s="67"/>
      <c r="H86" s="67"/>
      <c r="I86" s="63"/>
      <c r="J86" s="77"/>
      <c r="K86" s="28"/>
      <c r="L86" s="28"/>
      <c r="M86" s="28"/>
      <c r="N86" s="28"/>
      <c r="O86" s="68"/>
      <c r="P86" s="69"/>
      <c r="Q86" s="55">
        <f>표1[[#This Row],[국고보조금]]+표1[[#This Row],[기타재원]]</f>
        <v>0</v>
      </c>
    </row>
    <row r="87" spans="1:17" x14ac:dyDescent="0.3">
      <c r="A87" s="56"/>
      <c r="B87" s="57"/>
      <c r="C87" s="67"/>
      <c r="D87" s="67"/>
      <c r="E87" s="67"/>
      <c r="F87" s="67"/>
      <c r="G87" s="67"/>
      <c r="H87" s="67"/>
      <c r="I87" s="63"/>
      <c r="J87" s="77"/>
      <c r="K87" s="28"/>
      <c r="L87" s="28"/>
      <c r="M87" s="28"/>
      <c r="N87" s="28"/>
      <c r="O87" s="68"/>
      <c r="P87" s="69"/>
      <c r="Q87" s="55">
        <f>표1[[#This Row],[국고보조금]]+표1[[#This Row],[기타재원]]</f>
        <v>0</v>
      </c>
    </row>
    <row r="88" spans="1:17" x14ac:dyDescent="0.3">
      <c r="A88" s="56"/>
      <c r="B88" s="57"/>
      <c r="C88" s="67"/>
      <c r="D88" s="67"/>
      <c r="E88" s="67"/>
      <c r="F88" s="67"/>
      <c r="G88" s="67"/>
      <c r="H88" s="67"/>
      <c r="I88" s="63"/>
      <c r="J88" s="77"/>
      <c r="K88" s="28"/>
      <c r="L88" s="28"/>
      <c r="M88" s="28"/>
      <c r="N88" s="28"/>
      <c r="O88" s="68"/>
      <c r="P88" s="69"/>
      <c r="Q88" s="55">
        <f>표1[[#This Row],[국고보조금]]+표1[[#This Row],[기타재원]]</f>
        <v>0</v>
      </c>
    </row>
    <row r="89" spans="1:17" x14ac:dyDescent="0.3">
      <c r="A89" s="56"/>
      <c r="B89" s="57"/>
      <c r="C89" s="67"/>
      <c r="D89" s="67"/>
      <c r="E89" s="67"/>
      <c r="F89" s="67"/>
      <c r="G89" s="67"/>
      <c r="H89" s="67"/>
      <c r="I89" s="63"/>
      <c r="J89" s="77"/>
      <c r="K89" s="28"/>
      <c r="L89" s="28"/>
      <c r="M89" s="28"/>
      <c r="N89" s="28"/>
      <c r="O89" s="68"/>
      <c r="P89" s="69"/>
      <c r="Q89" s="55">
        <f>표1[[#This Row],[국고보조금]]+표1[[#This Row],[기타재원]]</f>
        <v>0</v>
      </c>
    </row>
    <row r="90" spans="1:17" x14ac:dyDescent="0.3">
      <c r="A90" s="56"/>
      <c r="B90" s="57"/>
      <c r="C90" s="67"/>
      <c r="D90" s="67"/>
      <c r="E90" s="67"/>
      <c r="F90" s="67"/>
      <c r="G90" s="67"/>
      <c r="H90" s="67"/>
      <c r="I90" s="63"/>
      <c r="J90" s="77"/>
      <c r="K90" s="28"/>
      <c r="L90" s="28"/>
      <c r="M90" s="28"/>
      <c r="N90" s="28"/>
      <c r="O90" s="68"/>
      <c r="P90" s="69"/>
      <c r="Q90" s="55">
        <f>표1[[#This Row],[국고보조금]]+표1[[#This Row],[기타재원]]</f>
        <v>0</v>
      </c>
    </row>
    <row r="91" spans="1:17" x14ac:dyDescent="0.3">
      <c r="A91" s="56"/>
      <c r="B91" s="57"/>
      <c r="C91" s="67"/>
      <c r="D91" s="67"/>
      <c r="E91" s="67"/>
      <c r="F91" s="67"/>
      <c r="G91" s="67"/>
      <c r="H91" s="67"/>
      <c r="I91" s="63"/>
      <c r="J91" s="77"/>
      <c r="K91" s="28"/>
      <c r="L91" s="28"/>
      <c r="M91" s="28"/>
      <c r="N91" s="28"/>
      <c r="O91" s="68"/>
      <c r="P91" s="69"/>
      <c r="Q91" s="55">
        <f>표1[[#This Row],[국고보조금]]+표1[[#This Row],[기타재원]]</f>
        <v>0</v>
      </c>
    </row>
    <row r="92" spans="1:17" x14ac:dyDescent="0.3">
      <c r="A92" s="56"/>
      <c r="B92" s="57"/>
      <c r="C92" s="67"/>
      <c r="D92" s="67"/>
      <c r="E92" s="67"/>
      <c r="F92" s="67"/>
      <c r="G92" s="67"/>
      <c r="H92" s="67"/>
      <c r="I92" s="63"/>
      <c r="J92" s="77"/>
      <c r="K92" s="28"/>
      <c r="L92" s="28"/>
      <c r="M92" s="28"/>
      <c r="N92" s="28"/>
      <c r="O92" s="68"/>
      <c r="P92" s="69"/>
      <c r="Q92" s="55">
        <f>표1[[#This Row],[국고보조금]]+표1[[#This Row],[기타재원]]</f>
        <v>0</v>
      </c>
    </row>
    <row r="93" spans="1:17" x14ac:dyDescent="0.3">
      <c r="A93" s="56"/>
      <c r="B93" s="57"/>
      <c r="C93" s="67"/>
      <c r="D93" s="67"/>
      <c r="E93" s="67"/>
      <c r="F93" s="67"/>
      <c r="G93" s="67"/>
      <c r="H93" s="67"/>
      <c r="I93" s="63"/>
      <c r="J93" s="77"/>
      <c r="K93" s="28"/>
      <c r="L93" s="28"/>
      <c r="M93" s="28"/>
      <c r="N93" s="28"/>
      <c r="O93" s="68"/>
      <c r="P93" s="69"/>
      <c r="Q93" s="55">
        <f>표1[[#This Row],[국고보조금]]+표1[[#This Row],[기타재원]]</f>
        <v>0</v>
      </c>
    </row>
    <row r="94" spans="1:17" x14ac:dyDescent="0.3">
      <c r="A94" s="56"/>
      <c r="B94" s="57"/>
      <c r="C94" s="67"/>
      <c r="D94" s="67"/>
      <c r="E94" s="67"/>
      <c r="F94" s="67"/>
      <c r="G94" s="67"/>
      <c r="H94" s="67"/>
      <c r="I94" s="63"/>
      <c r="J94" s="77"/>
      <c r="K94" s="28"/>
      <c r="L94" s="28"/>
      <c r="M94" s="28"/>
      <c r="N94" s="28"/>
      <c r="O94" s="68"/>
      <c r="P94" s="69"/>
      <c r="Q94" s="55">
        <f>표1[[#This Row],[국고보조금]]+표1[[#This Row],[기타재원]]</f>
        <v>0</v>
      </c>
    </row>
    <row r="95" spans="1:17" x14ac:dyDescent="0.3">
      <c r="A95" s="56"/>
      <c r="B95" s="57"/>
      <c r="C95" s="67"/>
      <c r="D95" s="67"/>
      <c r="E95" s="67"/>
      <c r="F95" s="67"/>
      <c r="G95" s="67"/>
      <c r="H95" s="67"/>
      <c r="I95" s="63"/>
      <c r="J95" s="77"/>
      <c r="K95" s="28"/>
      <c r="L95" s="28"/>
      <c r="M95" s="28"/>
      <c r="N95" s="28"/>
      <c r="O95" s="68"/>
      <c r="P95" s="69"/>
      <c r="Q95" s="55">
        <f>표1[[#This Row],[국고보조금]]+표1[[#This Row],[기타재원]]</f>
        <v>0</v>
      </c>
    </row>
    <row r="96" spans="1:17" x14ac:dyDescent="0.3">
      <c r="A96" s="56"/>
      <c r="B96" s="57"/>
      <c r="C96" s="67"/>
      <c r="D96" s="67"/>
      <c r="E96" s="67"/>
      <c r="F96" s="67"/>
      <c r="G96" s="67"/>
      <c r="H96" s="67"/>
      <c r="I96" s="63"/>
      <c r="J96" s="77"/>
      <c r="K96" s="28"/>
      <c r="L96" s="28"/>
      <c r="M96" s="28"/>
      <c r="N96" s="28"/>
      <c r="O96" s="68"/>
      <c r="P96" s="69"/>
      <c r="Q96" s="55">
        <f>표1[[#This Row],[국고보조금]]+표1[[#This Row],[기타재원]]</f>
        <v>0</v>
      </c>
    </row>
    <row r="97" spans="1:17" x14ac:dyDescent="0.3">
      <c r="A97" s="56"/>
      <c r="B97" s="57"/>
      <c r="C97" s="67"/>
      <c r="D97" s="67"/>
      <c r="E97" s="67"/>
      <c r="F97" s="67"/>
      <c r="G97" s="67"/>
      <c r="H97" s="67"/>
      <c r="I97" s="63"/>
      <c r="J97" s="77"/>
      <c r="K97" s="28"/>
      <c r="L97" s="28"/>
      <c r="M97" s="28"/>
      <c r="N97" s="28"/>
      <c r="O97" s="68"/>
      <c r="P97" s="69"/>
      <c r="Q97" s="55">
        <f>표1[[#This Row],[국고보조금]]+표1[[#This Row],[기타재원]]</f>
        <v>0</v>
      </c>
    </row>
    <row r="98" spans="1:17" x14ac:dyDescent="0.3">
      <c r="A98" s="56"/>
      <c r="B98" s="57"/>
      <c r="C98" s="67"/>
      <c r="D98" s="67"/>
      <c r="E98" s="67"/>
      <c r="F98" s="67"/>
      <c r="G98" s="67"/>
      <c r="H98" s="67"/>
      <c r="I98" s="63"/>
      <c r="J98" s="77"/>
      <c r="K98" s="28"/>
      <c r="L98" s="28"/>
      <c r="M98" s="28"/>
      <c r="N98" s="28"/>
      <c r="O98" s="68"/>
      <c r="P98" s="69"/>
      <c r="Q98" s="55">
        <f>표1[[#This Row],[국고보조금]]+표1[[#This Row],[기타재원]]</f>
        <v>0</v>
      </c>
    </row>
    <row r="99" spans="1:17" x14ac:dyDescent="0.3">
      <c r="A99" s="56"/>
      <c r="B99" s="57"/>
      <c r="C99" s="67"/>
      <c r="D99" s="67"/>
      <c r="E99" s="67"/>
      <c r="F99" s="67"/>
      <c r="G99" s="67"/>
      <c r="H99" s="67"/>
      <c r="I99" s="63"/>
      <c r="J99" s="77"/>
      <c r="K99" s="28"/>
      <c r="L99" s="28"/>
      <c r="M99" s="28"/>
      <c r="N99" s="28"/>
      <c r="O99" s="68"/>
      <c r="P99" s="69"/>
      <c r="Q99" s="55">
        <f>표1[[#This Row],[국고보조금]]+표1[[#This Row],[기타재원]]</f>
        <v>0</v>
      </c>
    </row>
    <row r="100" spans="1:17" x14ac:dyDescent="0.3">
      <c r="A100" s="56"/>
      <c r="B100" s="57"/>
      <c r="C100" s="67"/>
      <c r="D100" s="67"/>
      <c r="E100" s="67"/>
      <c r="F100" s="67"/>
      <c r="G100" s="67"/>
      <c r="H100" s="67"/>
      <c r="I100" s="63"/>
      <c r="J100" s="77"/>
      <c r="K100" s="28"/>
      <c r="L100" s="28"/>
      <c r="M100" s="28"/>
      <c r="N100" s="28"/>
      <c r="O100" s="68"/>
      <c r="P100" s="69"/>
      <c r="Q100" s="55">
        <f>표1[[#This Row],[국고보조금]]+표1[[#This Row],[기타재원]]</f>
        <v>0</v>
      </c>
    </row>
    <row r="101" spans="1:17" x14ac:dyDescent="0.3">
      <c r="A101" s="56"/>
      <c r="B101" s="57"/>
      <c r="C101" s="67"/>
      <c r="D101" s="67"/>
      <c r="E101" s="67"/>
      <c r="F101" s="67"/>
      <c r="G101" s="67"/>
      <c r="H101" s="67"/>
      <c r="I101" s="63"/>
      <c r="J101" s="77"/>
      <c r="K101" s="28"/>
      <c r="L101" s="28"/>
      <c r="M101" s="28"/>
      <c r="N101" s="28"/>
      <c r="O101" s="68"/>
      <c r="P101" s="69"/>
      <c r="Q101" s="55">
        <f>표1[[#This Row],[국고보조금]]+표1[[#This Row],[기타재원]]</f>
        <v>0</v>
      </c>
    </row>
    <row r="102" spans="1:17" x14ac:dyDescent="0.3">
      <c r="A102" s="56"/>
      <c r="B102" s="57"/>
      <c r="C102" s="67"/>
      <c r="D102" s="67"/>
      <c r="E102" s="67"/>
      <c r="F102" s="67"/>
      <c r="G102" s="67"/>
      <c r="H102" s="67"/>
      <c r="I102" s="63"/>
      <c r="J102" s="77"/>
      <c r="K102" s="28"/>
      <c r="L102" s="28"/>
      <c r="M102" s="28"/>
      <c r="N102" s="28"/>
      <c r="O102" s="68"/>
      <c r="P102" s="69"/>
      <c r="Q102" s="55">
        <f>표1[[#This Row],[국고보조금]]+표1[[#This Row],[기타재원]]</f>
        <v>0</v>
      </c>
    </row>
    <row r="103" spans="1:17" x14ac:dyDescent="0.3">
      <c r="A103" s="56"/>
      <c r="B103" s="57"/>
      <c r="C103" s="67"/>
      <c r="D103" s="67"/>
      <c r="E103" s="67"/>
      <c r="F103" s="67"/>
      <c r="G103" s="67"/>
      <c r="H103" s="67"/>
      <c r="I103" s="63"/>
      <c r="J103" s="77"/>
      <c r="K103" s="28"/>
      <c r="L103" s="28"/>
      <c r="M103" s="28"/>
      <c r="N103" s="28"/>
      <c r="O103" s="68"/>
      <c r="P103" s="69"/>
      <c r="Q103" s="55">
        <f>표1[[#This Row],[국고보조금]]+표1[[#This Row],[기타재원]]</f>
        <v>0</v>
      </c>
    </row>
    <row r="104" spans="1:17" x14ac:dyDescent="0.3">
      <c r="A104" s="56"/>
      <c r="B104" s="57"/>
      <c r="C104" s="67"/>
      <c r="D104" s="67"/>
      <c r="E104" s="67"/>
      <c r="F104" s="67"/>
      <c r="G104" s="67"/>
      <c r="H104" s="67"/>
      <c r="I104" s="63"/>
      <c r="J104" s="77"/>
      <c r="K104" s="28"/>
      <c r="L104" s="28"/>
      <c r="M104" s="28"/>
      <c r="N104" s="28"/>
      <c r="O104" s="68"/>
      <c r="P104" s="69"/>
      <c r="Q104" s="55">
        <f>표1[[#This Row],[국고보조금]]+표1[[#This Row],[기타재원]]</f>
        <v>0</v>
      </c>
    </row>
    <row r="105" spans="1:17" x14ac:dyDescent="0.3">
      <c r="A105" s="56"/>
      <c r="B105" s="57"/>
      <c r="C105" s="67"/>
      <c r="D105" s="67"/>
      <c r="E105" s="67"/>
      <c r="F105" s="67"/>
      <c r="G105" s="67"/>
      <c r="H105" s="67"/>
      <c r="I105" s="63"/>
      <c r="J105" s="77"/>
      <c r="K105" s="28"/>
      <c r="L105" s="28"/>
      <c r="M105" s="28"/>
      <c r="N105" s="28"/>
      <c r="O105" s="68"/>
      <c r="P105" s="69"/>
      <c r="Q105" s="55">
        <f>표1[[#This Row],[국고보조금]]+표1[[#This Row],[기타재원]]</f>
        <v>0</v>
      </c>
    </row>
    <row r="106" spans="1:17" x14ac:dyDescent="0.3">
      <c r="A106" s="56"/>
      <c r="B106" s="57"/>
      <c r="C106" s="67"/>
      <c r="D106" s="67"/>
      <c r="E106" s="67"/>
      <c r="F106" s="67"/>
      <c r="G106" s="67"/>
      <c r="H106" s="67"/>
      <c r="I106" s="63"/>
      <c r="J106" s="77"/>
      <c r="K106" s="28"/>
      <c r="L106" s="28"/>
      <c r="M106" s="28"/>
      <c r="N106" s="28"/>
      <c r="O106" s="68"/>
      <c r="P106" s="69"/>
      <c r="Q106" s="55">
        <f>표1[[#This Row],[국고보조금]]+표1[[#This Row],[기타재원]]</f>
        <v>0</v>
      </c>
    </row>
    <row r="107" spans="1:17" x14ac:dyDescent="0.3">
      <c r="A107" s="56"/>
      <c r="B107" s="70"/>
      <c r="C107" s="71"/>
      <c r="D107" s="71"/>
      <c r="E107" s="71"/>
      <c r="F107" s="71"/>
      <c r="G107" s="71"/>
      <c r="H107" s="71"/>
      <c r="I107" s="72"/>
      <c r="J107" s="91"/>
      <c r="K107" s="74"/>
      <c r="L107" s="74"/>
      <c r="M107" s="74"/>
      <c r="N107" s="74"/>
      <c r="O107" s="75"/>
      <c r="P107" s="76"/>
      <c r="Q107" s="55">
        <f>표1[[#This Row],[국고보조금]]+표1[[#This Row],[기타재원]]</f>
        <v>0</v>
      </c>
    </row>
  </sheetData>
  <sheetProtection algorithmName="SHA-512" hashValue="FvsLLI4pbZ1ttFkg/yIfnDMhyEwAW7mI3QSUe+2Bd0HbwmAN898DYv3iqvAQ+CeJkG3xJ1tUU1oiAnsJ2C37zQ==" saltValue="qbuzhPqeV1jJT7OQONw9Rw==" spinCount="100000" sheet="1" formatCells="0" formatColumns="0" formatRows="0" insertColumns="0" insertRows="0" insertHyperlinks="0" deleteColumns="0" deleteRows="0" selectLockedCells="1" sort="0" autoFilter="0" pivotTables="0"/>
  <mergeCells count="6">
    <mergeCell ref="A1:M1"/>
    <mergeCell ref="C11:H11"/>
    <mergeCell ref="I11:J11"/>
    <mergeCell ref="K11:M11"/>
    <mergeCell ref="O11:Q11"/>
    <mergeCell ref="A11:B11"/>
  </mergeCells>
  <phoneticPr fontId="4" type="noConversion"/>
  <dataValidations count="5">
    <dataValidation type="list" allowBlank="1" showInputMessage="1" showErrorMessage="1" sqref="N13:N107">
      <formula1>"확정, 미확정"</formula1>
    </dataValidation>
    <dataValidation type="whole" allowBlank="1" showInputMessage="1" showErrorMessage="1" prompt="숫자만 입력하세요._x000a_" sqref="O13:P107">
      <formula1>0</formula1>
      <formula2>2E+38</formula2>
    </dataValidation>
    <dataValidation type="list" allowBlank="1" showInputMessage="1" showErrorMessage="1" sqref="L13:L107">
      <formula1>"분할지급, 일괄지급"</formula1>
    </dataValidation>
    <dataValidation type="list" allowBlank="1" showInputMessage="1" showErrorMessage="1" sqref="K13:K107">
      <formula1>"보수, 상용임금, 일용임금, 사례비"</formula1>
    </dataValidation>
    <dataValidation allowBlank="1" showErrorMessage="1" promptTitle="작성안내" prompt="각 목록에 맞는 단가와 개월수를 숫자로 입력하세요." sqref="Q13:Q107 J13:J76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showGridLines="0" zoomScale="85" zoomScaleNormal="85" zoomScaleSheetLayoutView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1" sqref="C11"/>
    </sheetView>
  </sheetViews>
  <sheetFormatPr defaultColWidth="8.75" defaultRowHeight="16.5" x14ac:dyDescent="0.3"/>
  <cols>
    <col min="1" max="1" width="11" style="111" bestFit="1" customWidth="1"/>
    <col min="2" max="2" width="21.875" style="111" bestFit="1" customWidth="1"/>
    <col min="3" max="3" width="60.5" style="110" customWidth="1"/>
    <col min="4" max="4" width="49.625" style="109" customWidth="1"/>
    <col min="5" max="5" width="45.5" style="109" customWidth="1"/>
    <col min="6" max="16384" width="8.75" style="109"/>
  </cols>
  <sheetData>
    <row r="1" spans="1:5" ht="20.25" x14ac:dyDescent="0.3">
      <c r="A1" s="284" t="s">
        <v>104</v>
      </c>
      <c r="B1" s="285"/>
      <c r="C1" s="285"/>
      <c r="D1" s="285"/>
      <c r="E1" s="286"/>
    </row>
    <row r="2" spans="1:5" x14ac:dyDescent="0.3">
      <c r="A2" s="287" t="s">
        <v>183</v>
      </c>
      <c r="B2" s="288"/>
      <c r="C2" s="288"/>
      <c r="D2" s="288"/>
      <c r="E2" s="289"/>
    </row>
    <row r="3" spans="1:5" x14ac:dyDescent="0.3">
      <c r="A3" s="290"/>
      <c r="B3" s="291"/>
      <c r="C3" s="291"/>
      <c r="D3" s="291"/>
      <c r="E3" s="292"/>
    </row>
    <row r="4" spans="1:5" x14ac:dyDescent="0.3">
      <c r="A4" s="293"/>
      <c r="B4" s="294"/>
      <c r="C4" s="294"/>
      <c r="D4" s="294"/>
      <c r="E4" s="295"/>
    </row>
    <row r="5" spans="1:5" ht="20.25" x14ac:dyDescent="0.3">
      <c r="A5" s="105"/>
      <c r="B5" s="105"/>
    </row>
    <row r="6" spans="1:5" ht="17.25" x14ac:dyDescent="0.3">
      <c r="A6" s="115" t="s">
        <v>107</v>
      </c>
      <c r="B6" s="115" t="s">
        <v>103</v>
      </c>
      <c r="C6" s="116" t="s">
        <v>102</v>
      </c>
      <c r="D6" s="115" t="s">
        <v>101</v>
      </c>
      <c r="E6" s="115" t="s">
        <v>131</v>
      </c>
    </row>
    <row r="7" spans="1:5" x14ac:dyDescent="0.3">
      <c r="A7" s="281" t="s">
        <v>108</v>
      </c>
      <c r="B7" s="118" t="s">
        <v>139</v>
      </c>
      <c r="C7" s="119" t="s">
        <v>140</v>
      </c>
      <c r="D7" s="302" t="s">
        <v>141</v>
      </c>
      <c r="E7" s="296" t="s">
        <v>132</v>
      </c>
    </row>
    <row r="8" spans="1:5" x14ac:dyDescent="0.3">
      <c r="A8" s="282"/>
      <c r="B8" s="118" t="s">
        <v>109</v>
      </c>
      <c r="C8" s="119" t="s">
        <v>111</v>
      </c>
      <c r="D8" s="303"/>
      <c r="E8" s="297"/>
    </row>
    <row r="9" spans="1:5" x14ac:dyDescent="0.3">
      <c r="A9" s="283"/>
      <c r="B9" s="118" t="s">
        <v>110</v>
      </c>
      <c r="C9" s="119" t="s">
        <v>105</v>
      </c>
      <c r="D9" s="304"/>
      <c r="E9" s="298"/>
    </row>
    <row r="10" spans="1:5" ht="33" x14ac:dyDescent="0.3">
      <c r="A10" s="305" t="s">
        <v>112</v>
      </c>
      <c r="B10" s="299" t="s">
        <v>113</v>
      </c>
      <c r="C10" s="113" t="s">
        <v>116</v>
      </c>
      <c r="D10" s="114" t="s">
        <v>185</v>
      </c>
      <c r="E10" s="305"/>
    </row>
    <row r="11" spans="1:5" ht="115.5" x14ac:dyDescent="0.3">
      <c r="A11" s="306"/>
      <c r="B11" s="300"/>
      <c r="C11" s="113" t="s">
        <v>124</v>
      </c>
      <c r="D11" s="114" t="s">
        <v>144</v>
      </c>
      <c r="E11" s="306"/>
    </row>
    <row r="12" spans="1:5" x14ac:dyDescent="0.3">
      <c r="A12" s="306"/>
      <c r="B12" s="300"/>
      <c r="C12" s="113" t="s">
        <v>145</v>
      </c>
      <c r="D12" s="114"/>
      <c r="E12" s="306"/>
    </row>
    <row r="13" spans="1:5" ht="66" x14ac:dyDescent="0.3">
      <c r="A13" s="306"/>
      <c r="B13" s="300"/>
      <c r="C13" s="113" t="s">
        <v>106</v>
      </c>
      <c r="D13" s="114" t="s">
        <v>186</v>
      </c>
      <c r="E13" s="306"/>
    </row>
    <row r="14" spans="1:5" x14ac:dyDescent="0.3">
      <c r="A14" s="306"/>
      <c r="B14" s="300"/>
      <c r="C14" s="113" t="s">
        <v>122</v>
      </c>
      <c r="D14" s="112"/>
      <c r="E14" s="306"/>
    </row>
    <row r="15" spans="1:5" x14ac:dyDescent="0.3">
      <c r="A15" s="306"/>
      <c r="B15" s="300"/>
      <c r="C15" s="113" t="s">
        <v>123</v>
      </c>
      <c r="D15" s="112"/>
      <c r="E15" s="306"/>
    </row>
    <row r="16" spans="1:5" x14ac:dyDescent="0.3">
      <c r="A16" s="306"/>
      <c r="B16" s="300"/>
      <c r="C16" s="113" t="s">
        <v>121</v>
      </c>
      <c r="D16" s="112"/>
      <c r="E16" s="306"/>
    </row>
    <row r="17" spans="1:5" x14ac:dyDescent="0.3">
      <c r="A17" s="306"/>
      <c r="B17" s="300"/>
      <c r="C17" s="113" t="s">
        <v>120</v>
      </c>
      <c r="D17" s="112"/>
      <c r="E17" s="306"/>
    </row>
    <row r="18" spans="1:5" x14ac:dyDescent="0.3">
      <c r="A18" s="306"/>
      <c r="B18" s="300"/>
      <c r="C18" s="113" t="s">
        <v>119</v>
      </c>
      <c r="D18" s="114"/>
      <c r="E18" s="306"/>
    </row>
    <row r="19" spans="1:5" x14ac:dyDescent="0.3">
      <c r="A19" s="306"/>
      <c r="B19" s="300"/>
      <c r="C19" s="113" t="s">
        <v>118</v>
      </c>
      <c r="D19" s="114"/>
      <c r="E19" s="306"/>
    </row>
    <row r="20" spans="1:5" x14ac:dyDescent="0.3">
      <c r="A20" s="306"/>
      <c r="B20" s="301"/>
      <c r="C20" s="113" t="s">
        <v>117</v>
      </c>
      <c r="D20" s="114"/>
      <c r="E20" s="306"/>
    </row>
    <row r="21" spans="1:5" ht="49.5" x14ac:dyDescent="0.3">
      <c r="A21" s="306"/>
      <c r="B21" s="299" t="s">
        <v>114</v>
      </c>
      <c r="C21" s="113" t="s">
        <v>143</v>
      </c>
      <c r="D21" s="124" t="s">
        <v>142</v>
      </c>
      <c r="E21" s="306"/>
    </row>
    <row r="22" spans="1:5" x14ac:dyDescent="0.3">
      <c r="A22" s="306"/>
      <c r="B22" s="301"/>
      <c r="C22" s="113" t="s">
        <v>79</v>
      </c>
      <c r="D22" s="112"/>
      <c r="E22" s="306"/>
    </row>
    <row r="23" spans="1:5" ht="16.5" customHeight="1" x14ac:dyDescent="0.3">
      <c r="A23" s="306"/>
      <c r="B23" s="299" t="s">
        <v>115</v>
      </c>
      <c r="C23" s="113" t="s">
        <v>125</v>
      </c>
      <c r="D23" s="112"/>
      <c r="E23" s="306"/>
    </row>
    <row r="24" spans="1:5" x14ac:dyDescent="0.3">
      <c r="A24" s="306"/>
      <c r="B24" s="300"/>
      <c r="C24" s="113" t="s">
        <v>126</v>
      </c>
      <c r="D24" s="112"/>
      <c r="E24" s="306"/>
    </row>
    <row r="25" spans="1:5" x14ac:dyDescent="0.3">
      <c r="A25" s="306"/>
      <c r="B25" s="300"/>
      <c r="C25" s="113" t="s">
        <v>134</v>
      </c>
      <c r="D25" s="112"/>
      <c r="E25" s="306"/>
    </row>
    <row r="26" spans="1:5" ht="24.95" customHeight="1" x14ac:dyDescent="0.3">
      <c r="A26" s="306"/>
      <c r="B26" s="301"/>
      <c r="C26" s="119" t="s">
        <v>133</v>
      </c>
      <c r="D26" s="120"/>
      <c r="E26" s="121" t="s">
        <v>132</v>
      </c>
    </row>
    <row r="27" spans="1:5" ht="66" x14ac:dyDescent="0.3">
      <c r="A27" s="307"/>
      <c r="B27" s="123" t="s">
        <v>153</v>
      </c>
      <c r="C27" s="125" t="s">
        <v>154</v>
      </c>
      <c r="D27" s="127" t="s">
        <v>155</v>
      </c>
      <c r="E27" s="126"/>
    </row>
  </sheetData>
  <mergeCells count="10">
    <mergeCell ref="A7:A9"/>
    <mergeCell ref="A1:E1"/>
    <mergeCell ref="A2:E4"/>
    <mergeCell ref="E7:E9"/>
    <mergeCell ref="B23:B26"/>
    <mergeCell ref="B10:B20"/>
    <mergeCell ref="B21:B22"/>
    <mergeCell ref="D7:D9"/>
    <mergeCell ref="E10:E25"/>
    <mergeCell ref="A10:A27"/>
  </mergeCells>
  <phoneticPr fontId="4" type="noConversion"/>
  <pageMargins left="0.69972223043441772" right="0.69972223043441772" top="0.75" bottom="0.75" header="0.30000001192092896" footer="0.30000001192092896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1.예산총괄표</vt:lpstr>
      <vt:lpstr>2.예산집행계획</vt:lpstr>
      <vt:lpstr>3.인력구성계획</vt:lpstr>
      <vt:lpstr>참고. 편성가능한 예산세목</vt:lpstr>
      <vt:lpstr>'2.예산집행계획'!Print_Area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arko</dc:creator>
  <cp:lastModifiedBy>arko</cp:lastModifiedBy>
  <dcterms:created xsi:type="dcterms:W3CDTF">2023-02-06T02:27:39Z</dcterms:created>
  <dcterms:modified xsi:type="dcterms:W3CDTF">2026-04-22T09:07:26Z</dcterms:modified>
</cp:coreProperties>
</file>